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D:\kawase\Documents\教室\化学プロセス研究コンソーシアム\勧誘\"/>
    </mc:Choice>
  </mc:AlternateContent>
  <xr:revisionPtr revIDLastSave="0" documentId="13_ncr:1_{D4CFDA0A-B033-4C94-B050-29BB34D5BAF3}" xr6:coauthVersionLast="36" xr6:coauthVersionMax="36" xr10:uidLastSave="{00000000-0000-0000-0000-000000000000}"/>
  <bookViews>
    <workbookView xWindow="0" yWindow="0" windowWidth="28800" windowHeight="11010" xr2:uid="{60A9F1FB-9E03-48CC-83F3-1BD7D2B932E9}"/>
  </bookViews>
  <sheets>
    <sheet name="入会申込書" sheetId="6" r:id="rId1"/>
    <sheet name="オプション申込書" sheetId="7" r:id="rId2"/>
    <sheet name="【記入要領】入会申込書" sheetId="1" r:id="rId3"/>
    <sheet name="【記入要領】オプション申込書" sheetId="3" r:id="rId4"/>
    <sheet name="リスト" sheetId="2" r:id="rId5"/>
  </sheets>
  <definedNames>
    <definedName name="_xlnm.Print_Area" localSheetId="3">【記入要領】オプション申込書!$A$1:$L$30</definedName>
    <definedName name="_xlnm.Print_Area" localSheetId="2">【記入要領】入会申込書!$A$1:$K$50</definedName>
    <definedName name="_xlnm.Print_Area" localSheetId="1">オプション申込書!$A$1:$L$28</definedName>
    <definedName name="_xlnm.Print_Area" localSheetId="0">入会申込書!$A$1:$K$50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C33" i="6"/>
  <c r="I19" i="7" l="1"/>
  <c r="K17" i="7"/>
  <c r="K16" i="7"/>
  <c r="K15" i="7"/>
  <c r="K14" i="7"/>
  <c r="K13" i="7"/>
  <c r="K12" i="7"/>
  <c r="K11" i="7"/>
  <c r="F8" i="7"/>
  <c r="C8" i="7"/>
  <c r="D7" i="7"/>
  <c r="H36" i="6"/>
  <c r="K19" i="7" l="1"/>
  <c r="D9" i="3"/>
  <c r="I21" i="3"/>
  <c r="K14" i="3"/>
  <c r="K15" i="3"/>
  <c r="K16" i="3"/>
  <c r="K17" i="3"/>
  <c r="K18" i="3"/>
  <c r="K19" i="3"/>
  <c r="K13" i="3"/>
  <c r="C11" i="2" l="1"/>
  <c r="C8" i="2"/>
  <c r="K21" i="3"/>
  <c r="H28" i="1" l="1"/>
  <c r="H28" i="6"/>
  <c r="C24" i="6" s="1"/>
  <c r="F10" i="3"/>
  <c r="C10" i="3"/>
  <c r="H36" i="1" l="1"/>
  <c r="C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今井 まゆみ</author>
  </authors>
  <commentList>
    <comment ref="C24" authorId="0" shapeId="0" xr:uid="{1B9D48E1-32BE-4625-8FA3-69F3542DD7A5}">
      <text>
        <r>
          <rPr>
            <sz val="9"/>
            <color indexed="81"/>
            <rFont val="MS P ゴシック"/>
            <family val="3"/>
            <charset val="128"/>
          </rPr>
          <t>自動計算されます。</t>
        </r>
      </text>
    </comment>
    <comment ref="H28" authorId="0" shapeId="0" xr:uid="{AD62820B-E333-45C8-BE2A-B6A07CDED216}">
      <text>
        <r>
          <rPr>
            <sz val="9"/>
            <color indexed="81"/>
            <rFont val="MS P ゴシック"/>
            <family val="3"/>
            <charset val="128"/>
          </rPr>
          <t xml:space="preserve">各G会費の金額が自動計算されます。
</t>
        </r>
      </text>
    </comment>
    <comment ref="C31" authorId="0" shapeId="0" xr:uid="{BD48C486-389B-4D5B-8650-F0DD04A41CE8}">
      <text>
        <r>
          <rPr>
            <sz val="9"/>
            <color indexed="81"/>
            <rFont val="MS P ゴシック"/>
            <family val="3"/>
            <charset val="128"/>
          </rPr>
          <t>プルダウンより、入会希望コースを選択ください。</t>
        </r>
      </text>
    </comment>
    <comment ref="C33" authorId="0" shapeId="0" xr:uid="{F7D3EFC6-1A27-4CF6-8D94-26C7F234F5A8}">
      <text>
        <r>
          <rPr>
            <sz val="9"/>
            <color indexed="81"/>
            <rFont val="MS P ゴシック"/>
            <family val="3"/>
            <charset val="128"/>
          </rPr>
          <t>ナノ・マイクロ両方加入を選択の場合「割引適用」のメッセージが表示されます。
マイクロ法人会員を選択の場合は、「別紙申込書をご提出ください」とメッセージが表示されます。</t>
        </r>
      </text>
    </comment>
    <comment ref="D36" authorId="0" shapeId="0" xr:uid="{BEC455C7-1DCA-472D-8317-DDE50B022568}">
      <text>
        <r>
          <rPr>
            <sz val="9"/>
            <color indexed="81"/>
            <rFont val="MS P ゴシック"/>
            <family val="3"/>
            <charset val="128"/>
          </rPr>
          <t xml:space="preserve">マイクロ法人維持会員をお申込みの方は参加人数の入力が必要です。参加費は44万円/人です。
</t>
        </r>
      </text>
    </comment>
    <comment ref="E43" authorId="0" shapeId="0" xr:uid="{F0785762-EABF-4F88-B3A4-4E708632B738}">
      <text>
        <r>
          <rPr>
            <sz val="9"/>
            <color indexed="81"/>
            <rFont val="MS P ゴシック"/>
            <family val="3"/>
            <charset val="128"/>
          </rPr>
          <t>可否、不可を選択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今井 まゆみ</author>
  </authors>
  <commentList>
    <comment ref="D9" authorId="0" shapeId="0" xr:uid="{6294A448-4F12-4148-B482-8249BFBF88A5}">
      <text>
        <r>
          <rPr>
            <sz val="9"/>
            <color indexed="81"/>
            <rFont val="MS P ゴシック"/>
            <family val="3"/>
            <charset val="128"/>
          </rPr>
          <t>入会申込書の会社名を自動表示されます。</t>
        </r>
      </text>
    </comment>
    <comment ref="F10" authorId="0" shapeId="0" xr:uid="{CE8E1917-3DCB-45D6-B275-70ED3C1AE5A0}">
      <text>
        <r>
          <rPr>
            <sz val="9"/>
            <color indexed="81"/>
            <rFont val="MS P ゴシック"/>
            <family val="3"/>
            <charset val="128"/>
          </rPr>
          <t>入会申込書の期間が自動表示されます。</t>
        </r>
      </text>
    </comment>
    <comment ref="K12" authorId="0" shapeId="0" xr:uid="{D719F736-EF08-4709-B708-78409422B7DC}">
      <text>
        <r>
          <rPr>
            <sz val="9"/>
            <color indexed="81"/>
            <rFont val="MS P ゴシック"/>
            <family val="3"/>
            <charset val="128"/>
          </rPr>
          <t>申込人数を入力いただくと、自動計算した金額が表示されます。</t>
        </r>
      </text>
    </comment>
  </commentList>
</comments>
</file>

<file path=xl/sharedStrings.xml><?xml version="1.0" encoding="utf-8"?>
<sst xmlns="http://schemas.openxmlformats.org/spreadsheetml/2006/main" count="161" uniqueCount="81">
  <si>
    <t>化学プロセス研究コンソーシアム</t>
    <phoneticPr fontId="2"/>
  </si>
  <si>
    <t>入会申込書</t>
    <phoneticPr fontId="2"/>
  </si>
  <si>
    <t>京都大学大学院工学研究科　御中</t>
    <phoneticPr fontId="2"/>
  </si>
  <si>
    <t>申込者：</t>
    <phoneticPr fontId="2"/>
  </si>
  <si>
    <t>京都市〇〇区〇〇－〇〇</t>
    <phoneticPr fontId="2"/>
  </si>
  <si>
    <t>〇〇株式会社</t>
    <phoneticPr fontId="2"/>
  </si>
  <si>
    <t>年会費：</t>
    <phoneticPr fontId="2"/>
  </si>
  <si>
    <t>円</t>
    <rPh sb="0" eb="1">
      <t>エン</t>
    </rPh>
    <phoneticPr fontId="2"/>
  </si>
  <si>
    <t>参加を希望するグループ（規約に同意の上、申し込みます）</t>
    <phoneticPr fontId="2"/>
  </si>
  <si>
    <t>グループ名</t>
    <rPh sb="4" eb="5">
      <t>メイ</t>
    </rPh>
    <phoneticPr fontId="2"/>
  </si>
  <si>
    <t>プルダウンより選択してください。</t>
    <rPh sb="7" eb="9">
      <t>センタク</t>
    </rPh>
    <phoneticPr fontId="2"/>
  </si>
  <si>
    <t>料金（税込）</t>
    <rPh sb="0" eb="2">
      <t>リョウキン</t>
    </rPh>
    <rPh sb="3" eb="5">
      <t>ゼイコ</t>
    </rPh>
    <phoneticPr fontId="2"/>
  </si>
  <si>
    <t>年会費</t>
    <rPh sb="0" eb="3">
      <t>ネンカイヒ</t>
    </rPh>
    <phoneticPr fontId="2"/>
  </si>
  <si>
    <t>※両方申し込みの場合、各Gの年会費が30％OFFになる。</t>
    <rPh sb="1" eb="3">
      <t>リョウホウ</t>
    </rPh>
    <rPh sb="3" eb="4">
      <t>モウ</t>
    </rPh>
    <rPh sb="5" eb="6">
      <t>コ</t>
    </rPh>
    <rPh sb="8" eb="10">
      <t>バアイ</t>
    </rPh>
    <rPh sb="11" eb="12">
      <t>カク</t>
    </rPh>
    <rPh sb="14" eb="17">
      <t>ネンカイヒ</t>
    </rPh>
    <phoneticPr fontId="2"/>
  </si>
  <si>
    <t>名</t>
    <rPh sb="0" eb="1">
      <t>メイ</t>
    </rPh>
    <phoneticPr fontId="2"/>
  </si>
  <si>
    <t>参加人数</t>
    <rPh sb="0" eb="2">
      <t>サンカ</t>
    </rPh>
    <rPh sb="2" eb="4">
      <t>ニンズ</t>
    </rPh>
    <phoneticPr fontId="2"/>
  </si>
  <si>
    <t>※承認を得た場合のみ</t>
    <rPh sb="1" eb="3">
      <t>ショウニン</t>
    </rPh>
    <rPh sb="4" eb="5">
      <t>エ</t>
    </rPh>
    <rPh sb="6" eb="8">
      <t>バアイ</t>
    </rPh>
    <phoneticPr fontId="2"/>
  </si>
  <si>
    <t>マイクロ法人維持会員をお申込みの方は下記もご記入ください。</t>
    <rPh sb="4" eb="6">
      <t>ホウジン</t>
    </rPh>
    <rPh sb="6" eb="8">
      <t>イジ</t>
    </rPh>
    <rPh sb="8" eb="10">
      <t>カイイン</t>
    </rPh>
    <rPh sb="12" eb="14">
      <t>モウシコ</t>
    </rPh>
    <rPh sb="16" eb="17">
      <t>カタ</t>
    </rPh>
    <rPh sb="18" eb="20">
      <t>カキ</t>
    </rPh>
    <rPh sb="22" eb="24">
      <t>キニュウ</t>
    </rPh>
    <phoneticPr fontId="2"/>
  </si>
  <si>
    <t>（内訳）</t>
    <rPh sb="1" eb="3">
      <t>ウチワケ</t>
    </rPh>
    <phoneticPr fontId="2"/>
  </si>
  <si>
    <t>参加費</t>
    <rPh sb="0" eb="3">
      <t>サンカヒ</t>
    </rPh>
    <phoneticPr fontId="2"/>
  </si>
  <si>
    <t xml:space="preserve">   年　　　月　　日</t>
    <rPh sb="3" eb="4">
      <t>ネン</t>
    </rPh>
    <rPh sb="7" eb="8">
      <t>ガツ</t>
    </rPh>
    <rPh sb="10" eb="11">
      <t>ヒ</t>
    </rPh>
    <phoneticPr fontId="2"/>
  </si>
  <si>
    <t>期間：</t>
    <rPh sb="0" eb="2">
      <t>キカン</t>
    </rPh>
    <phoneticPr fontId="2"/>
  </si>
  <si>
    <t>から</t>
    <phoneticPr fontId="2"/>
  </si>
  <si>
    <t>申込者名の公開の可否：</t>
    <phoneticPr fontId="2"/>
  </si>
  <si>
    <t>（プルダウンより選択してください）</t>
    <rPh sb="8" eb="10">
      <t>センタク</t>
    </rPh>
    <phoneticPr fontId="2"/>
  </si>
  <si>
    <t>その他：</t>
    <rPh sb="2" eb="3">
      <t>タ</t>
    </rPh>
    <phoneticPr fontId="2"/>
  </si>
  <si>
    <t>連絡窓口：</t>
    <rPh sb="0" eb="2">
      <t>レンラク</t>
    </rPh>
    <rPh sb="2" eb="4">
      <t>マドグチ</t>
    </rPh>
    <phoneticPr fontId="2"/>
  </si>
  <si>
    <t>〇〇部〇〇課</t>
    <phoneticPr fontId="2"/>
  </si>
  <si>
    <t>※入会承認後、請求書を上記ご担当者様に送付させていただきます。請求書発行日から３０日後が入金期日となっておりますが、期日の延長を希望される場合、「その他」に希望内容をご記載ください。</t>
    <phoneticPr fontId="2"/>
  </si>
  <si>
    <t>「ナノ材料プロセス研究Gr」「マイクロ化学生産Gr」</t>
    <rPh sb="3" eb="5">
      <t>ザイリョウ</t>
    </rPh>
    <rPh sb="9" eb="11">
      <t>ケンキュウ</t>
    </rPh>
    <rPh sb="19" eb="21">
      <t>カガク</t>
    </rPh>
    <rPh sb="21" eb="23">
      <t>セイサン</t>
    </rPh>
    <phoneticPr fontId="2"/>
  </si>
  <si>
    <t>規約に同意の上、次のとおり申込みます。</t>
    <phoneticPr fontId="2"/>
  </si>
  <si>
    <t>「化学プロセス研究コンソーシアム(「ナノ材料プロセス研究Gr」「マイクロ化学生産Gr」)」</t>
    <phoneticPr fontId="2"/>
  </si>
  <si>
    <t>所属(職)</t>
    <rPh sb="3" eb="4">
      <t>ショク</t>
    </rPh>
    <phoneticPr fontId="2"/>
  </si>
  <si>
    <t xml:space="preserve">氏　名   </t>
    <rPh sb="0" eb="1">
      <t>シ</t>
    </rPh>
    <rPh sb="2" eb="3">
      <t>ナ</t>
    </rPh>
    <phoneticPr fontId="2"/>
  </si>
  <si>
    <t xml:space="preserve">会社名   </t>
    <rPh sb="0" eb="2">
      <t>カイシャ</t>
    </rPh>
    <phoneticPr fontId="2"/>
  </si>
  <si>
    <t xml:space="preserve">所在地   </t>
    <phoneticPr fontId="2"/>
  </si>
  <si>
    <t xml:space="preserve">  電話番号</t>
    <phoneticPr fontId="2"/>
  </si>
  <si>
    <t xml:space="preserve">  E-mail</t>
    <phoneticPr fontId="2"/>
  </si>
  <si>
    <t xml:space="preserve">  住　所</t>
    <phoneticPr fontId="2"/>
  </si>
  <si>
    <t xml:space="preserve">  氏　名</t>
    <phoneticPr fontId="2"/>
  </si>
  <si>
    <t xml:space="preserve">  所属(職)</t>
    <phoneticPr fontId="2"/>
  </si>
  <si>
    <t>(参加者:所属・役職・氏名）</t>
    <rPh sb="1" eb="4">
      <t>サンカシャ</t>
    </rPh>
    <rPh sb="5" eb="7">
      <t>ショゾク</t>
    </rPh>
    <rPh sb="8" eb="10">
      <t>ヤクショク</t>
    </rPh>
    <rPh sb="11" eb="13">
      <t>シメイ</t>
    </rPh>
    <phoneticPr fontId="2"/>
  </si>
  <si>
    <t>申し込みません。</t>
    <rPh sb="0" eb="1">
      <t>モウ</t>
    </rPh>
    <rPh sb="2" eb="3">
      <t>コ</t>
    </rPh>
    <phoneticPr fontId="2"/>
  </si>
  <si>
    <t>マイクロ法人会員　オプション申込書</t>
    <phoneticPr fontId="2"/>
  </si>
  <si>
    <t>期間：</t>
    <phoneticPr fontId="2"/>
  </si>
  <si>
    <t>※会費50,000円+オプション申込金額</t>
    <rPh sb="1" eb="3">
      <t>カイヒ</t>
    </rPh>
    <rPh sb="9" eb="10">
      <t>エン</t>
    </rPh>
    <rPh sb="16" eb="18">
      <t>モウシコミ</t>
    </rPh>
    <rPh sb="18" eb="20">
      <t>キンガク</t>
    </rPh>
    <phoneticPr fontId="2"/>
  </si>
  <si>
    <t>注意）会費は企業単位、オプションは申込人数の合算</t>
    <rPh sb="0" eb="2">
      <t>チュウイ</t>
    </rPh>
    <rPh sb="3" eb="5">
      <t>カイヒ</t>
    </rPh>
    <rPh sb="6" eb="8">
      <t>キギョウ</t>
    </rPh>
    <rPh sb="8" eb="10">
      <t>タンイ</t>
    </rPh>
    <rPh sb="17" eb="19">
      <t>モウシコミ</t>
    </rPh>
    <rPh sb="19" eb="21">
      <t>ニンズウ</t>
    </rPh>
    <rPh sb="22" eb="24">
      <t>ガッサン</t>
    </rPh>
    <phoneticPr fontId="2"/>
  </si>
  <si>
    <t>申込人数</t>
    <rPh sb="0" eb="2">
      <t>モウシコミ</t>
    </rPh>
    <rPh sb="2" eb="4">
      <t>ニンズウ</t>
    </rPh>
    <phoneticPr fontId="2"/>
  </si>
  <si>
    <t>申込金額</t>
    <rPh sb="0" eb="2">
      <t>モウシコミ</t>
    </rPh>
    <rPh sb="2" eb="4">
      <t>キンガク</t>
    </rPh>
    <phoneticPr fontId="2"/>
  </si>
  <si>
    <t>合計</t>
    <rPh sb="0" eb="2">
      <t>ゴウケイ</t>
    </rPh>
    <phoneticPr fontId="2"/>
  </si>
  <si>
    <t>名</t>
    <rPh sb="0" eb="1">
      <t>メイ</t>
    </rPh>
    <phoneticPr fontId="2"/>
  </si>
  <si>
    <t>　①マクロ化学工学基礎（2日）</t>
    <phoneticPr fontId="2"/>
  </si>
  <si>
    <t>　②マイクロ化学工学応用（2日）</t>
    <phoneticPr fontId="2"/>
  </si>
  <si>
    <t>　③マイクロ合成化学基礎（2日）</t>
    <phoneticPr fontId="2"/>
  </si>
  <si>
    <t>　④マイクロ合成化学応用（2日）</t>
    <phoneticPr fontId="2"/>
  </si>
  <si>
    <t>　⑤デバイス設計・製作演習（2日）</t>
    <phoneticPr fontId="2"/>
  </si>
  <si>
    <t>　⑥マイクロ化学工学実習（2日）</t>
    <phoneticPr fontId="2"/>
  </si>
  <si>
    <t>　⑦マイクロ合成化学実習（2日）</t>
    <phoneticPr fontId="2"/>
  </si>
  <si>
    <t>　　希望コース（各コース　5万円/人）</t>
    <phoneticPr fontId="2"/>
  </si>
  <si>
    <t xml:space="preserve"> 　　　　年　　　月　　　日</t>
    <phoneticPr fontId="2"/>
  </si>
  <si>
    <t>申込者（企業名）：</t>
    <rPh sb="0" eb="3">
      <t>モウシコミシャ</t>
    </rPh>
    <rPh sb="4" eb="7">
      <t>キギョウメイ</t>
    </rPh>
    <phoneticPr fontId="2"/>
  </si>
  <si>
    <t>円</t>
    <rPh sb="0" eb="1">
      <t>エン</t>
    </rPh>
    <phoneticPr fontId="2"/>
  </si>
  <si>
    <t>「化学プロセス研究コンソーシアム」 （入会必須）</t>
    <rPh sb="19" eb="21">
      <t>ニュウカイ</t>
    </rPh>
    <rPh sb="21" eb="23">
      <t>ヒッス</t>
    </rPh>
    <phoneticPr fontId="2"/>
  </si>
  <si>
    <t>別紙</t>
    <rPh sb="0" eb="2">
      <t>ベッシ</t>
    </rPh>
    <phoneticPr fontId="2"/>
  </si>
  <si>
    <t>「ナノ材料プロセス研究グループ（法人会員）」「マイクロ化学生産研究グループ（法人会員）※オプション申込みあり」両方申し込みます。</t>
    <rPh sb="3" eb="5">
      <t>ザイリョウ</t>
    </rPh>
    <rPh sb="9" eb="11">
      <t>ケンキュウ</t>
    </rPh>
    <rPh sb="16" eb="18">
      <t>ホウジン</t>
    </rPh>
    <rPh sb="18" eb="20">
      <t>カイイン</t>
    </rPh>
    <rPh sb="27" eb="29">
      <t>カガク</t>
    </rPh>
    <rPh sb="29" eb="31">
      <t>セイサン</t>
    </rPh>
    <rPh sb="31" eb="33">
      <t>ケンキュウ</t>
    </rPh>
    <rPh sb="38" eb="40">
      <t>ホウジン</t>
    </rPh>
    <rPh sb="40" eb="42">
      <t>カイイン</t>
    </rPh>
    <rPh sb="49" eb="51">
      <t>モウシコミ</t>
    </rPh>
    <rPh sb="55" eb="57">
      <t>リョウホウ</t>
    </rPh>
    <rPh sb="57" eb="58">
      <t>モウ</t>
    </rPh>
    <rPh sb="59" eb="60">
      <t>コ</t>
    </rPh>
    <phoneticPr fontId="2"/>
  </si>
  <si>
    <t>※会費450,000円+オプション申込金額</t>
    <rPh sb="1" eb="3">
      <t>カイヒ</t>
    </rPh>
    <rPh sb="10" eb="11">
      <t>エン</t>
    </rPh>
    <rPh sb="17" eb="19">
      <t>モウシコミ</t>
    </rPh>
    <rPh sb="19" eb="21">
      <t>キンガク</t>
    </rPh>
    <phoneticPr fontId="2"/>
  </si>
  <si>
    <t>両方加入する場合は、双方の会費を割引致します。</t>
    <phoneticPr fontId="2"/>
  </si>
  <si>
    <t>申込書の注意書き</t>
    <rPh sb="0" eb="2">
      <t>モウシコミ</t>
    </rPh>
    <rPh sb="2" eb="3">
      <t>ショ</t>
    </rPh>
    <rPh sb="4" eb="7">
      <t>チュウイガ</t>
    </rPh>
    <phoneticPr fontId="2"/>
  </si>
  <si>
    <t>オプションを申込みされる場合は別紙申込書をご提出ください。</t>
    <phoneticPr fontId="2"/>
  </si>
  <si>
    <t>ナノ（法人）+マイクロ（法人維持会員）加入の場合、年会費割引</t>
    <rPh sb="3" eb="5">
      <t>ホウジン</t>
    </rPh>
    <rPh sb="12" eb="14">
      <t>ホウジン</t>
    </rPh>
    <rPh sb="14" eb="16">
      <t>イジ</t>
    </rPh>
    <rPh sb="16" eb="18">
      <t>カイイン</t>
    </rPh>
    <rPh sb="19" eb="21">
      <t>カニュウ</t>
    </rPh>
    <rPh sb="22" eb="24">
      <t>バアイ</t>
    </rPh>
    <rPh sb="25" eb="28">
      <t>ネンカイヒ</t>
    </rPh>
    <rPh sb="28" eb="30">
      <t>ワリビキ</t>
    </rPh>
    <phoneticPr fontId="2"/>
  </si>
  <si>
    <t>マイクロ（法人会員）OP申し込みの場合、別紙OP申込書の記入が必要</t>
    <rPh sb="5" eb="7">
      <t>ホウジン</t>
    </rPh>
    <rPh sb="7" eb="9">
      <t>カイイン</t>
    </rPh>
    <rPh sb="12" eb="13">
      <t>モウ</t>
    </rPh>
    <rPh sb="14" eb="15">
      <t>コ</t>
    </rPh>
    <rPh sb="17" eb="19">
      <t>バアイ</t>
    </rPh>
    <rPh sb="20" eb="22">
      <t>ベッシ</t>
    </rPh>
    <rPh sb="24" eb="27">
      <t>モウシコミショ</t>
    </rPh>
    <rPh sb="28" eb="30">
      <t>キニュウ</t>
    </rPh>
    <rPh sb="31" eb="33">
      <t>ヒツヨウ</t>
    </rPh>
    <phoneticPr fontId="2"/>
  </si>
  <si>
    <t>マイクロ化学生産研究グループ マイクロ法人維持会員</t>
    <rPh sb="4" eb="6">
      <t>カガク</t>
    </rPh>
    <rPh sb="6" eb="8">
      <t>セイサン</t>
    </rPh>
    <rPh sb="8" eb="10">
      <t>ケンキュウ</t>
    </rPh>
    <phoneticPr fontId="2"/>
  </si>
  <si>
    <t>ナノ材料プロセス研究グループ 法人会員</t>
    <rPh sb="15" eb="17">
      <t>ホウジン</t>
    </rPh>
    <rPh sb="17" eb="19">
      <t>カイイン</t>
    </rPh>
    <phoneticPr fontId="2"/>
  </si>
  <si>
    <t>ナノ材料プロセス研究グループ 個人会員（承認を得た場合のみ）</t>
    <rPh sb="15" eb="17">
      <t>コジン</t>
    </rPh>
    <rPh sb="17" eb="19">
      <t>カイイン</t>
    </rPh>
    <rPh sb="20" eb="22">
      <t>ショウニン</t>
    </rPh>
    <rPh sb="23" eb="24">
      <t>エ</t>
    </rPh>
    <rPh sb="25" eb="27">
      <t>バアイ</t>
    </rPh>
    <phoneticPr fontId="2"/>
  </si>
  <si>
    <t>マイクロ化学生産研究グループ マイクロ法人会員　※オプションなし</t>
    <rPh sb="4" eb="6">
      <t>カガク</t>
    </rPh>
    <rPh sb="6" eb="8">
      <t>セイサン</t>
    </rPh>
    <rPh sb="8" eb="10">
      <t>ケンキュウ</t>
    </rPh>
    <phoneticPr fontId="2"/>
  </si>
  <si>
    <t>マイクロ化学生産研究グループ マイクロ法人会員　※オプションあり</t>
    <phoneticPr fontId="2"/>
  </si>
  <si>
    <t>マイクロ化学生産研究グループ マイクロ学術会員（承認を得た場合のみ）</t>
    <rPh sb="4" eb="6">
      <t>カガク</t>
    </rPh>
    <rPh sb="6" eb="8">
      <t>セイサン</t>
    </rPh>
    <rPh sb="8" eb="10">
      <t>ケンキュウ</t>
    </rPh>
    <rPh sb="24" eb="26">
      <t>ショウニン</t>
    </rPh>
    <rPh sb="27" eb="28">
      <t>エ</t>
    </rPh>
    <rPh sb="29" eb="31">
      <t>バアイ</t>
    </rPh>
    <phoneticPr fontId="2"/>
  </si>
  <si>
    <t>ナノ材料プロセス研究グループ 法人会員 + マイクロ化学生産研究グループ 法人会員 ※オプションあり</t>
    <rPh sb="2" eb="4">
      <t>ザイリョウ</t>
    </rPh>
    <rPh sb="8" eb="10">
      <t>ケンキュウ</t>
    </rPh>
    <rPh sb="15" eb="17">
      <t>ホウジン</t>
    </rPh>
    <rPh sb="17" eb="19">
      <t>カイイン</t>
    </rPh>
    <rPh sb="26" eb="28">
      <t>カガク</t>
    </rPh>
    <rPh sb="28" eb="30">
      <t>セイサン</t>
    </rPh>
    <rPh sb="30" eb="32">
      <t>ケンキュウ</t>
    </rPh>
    <rPh sb="37" eb="39">
      <t>ホウジン</t>
    </rPh>
    <rPh sb="39" eb="41">
      <t>カイイン</t>
    </rPh>
    <phoneticPr fontId="2"/>
  </si>
  <si>
    <t>ナノ材料プロセス研究グループ 法人会員 + マイクロ化学生産研究グループ 法人会員 ※オプションなし</t>
    <phoneticPr fontId="2"/>
  </si>
  <si>
    <t>ナノ材料プロセス研究グループ 法人会員 + マイクロ化学生産研究グループ法人維持会員</t>
    <rPh sb="2" eb="4">
      <t>ザイリョウ</t>
    </rPh>
    <rPh sb="8" eb="10">
      <t>ケンキュウ</t>
    </rPh>
    <rPh sb="15" eb="17">
      <t>ホウジン</t>
    </rPh>
    <rPh sb="17" eb="19">
      <t>カイイン</t>
    </rPh>
    <rPh sb="26" eb="28">
      <t>カガク</t>
    </rPh>
    <rPh sb="28" eb="30">
      <t>セイサン</t>
    </rPh>
    <rPh sb="30" eb="32">
      <t>ケンキュウ</t>
    </rPh>
    <rPh sb="36" eb="38">
      <t>ホウジン</t>
    </rPh>
    <rPh sb="38" eb="40">
      <t>イジ</t>
    </rPh>
    <rPh sb="40" eb="42">
      <t>カイイン</t>
    </rPh>
    <phoneticPr fontId="2"/>
  </si>
  <si>
    <t xml:space="preserve">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</si>
</sst>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名&quot;"/>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ＭＳ ゴシック"/>
      <family val="2"/>
      <charset val="128"/>
    </font>
    <font>
      <sz val="11"/>
      <color theme="1"/>
      <name val="游ゴシック"/>
      <family val="3"/>
      <charset val="128"/>
    </font>
    <font>
      <sz val="10"/>
      <color theme="1"/>
      <name val="游ゴシック"/>
      <family val="2"/>
      <charset val="128"/>
      <scheme val="minor"/>
    </font>
    <font>
      <sz val="9"/>
      <color indexed="81"/>
      <name val="MS P ゴシック"/>
      <family val="3"/>
      <charset val="128"/>
    </font>
    <font>
      <sz val="11"/>
      <color rgb="FFFF0000"/>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u val="double"/>
      <sz val="10"/>
      <color rgb="FFFF000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DEB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3" fontId="0" fillId="0" borderId="0" xfId="0" applyNumberFormat="1">
      <alignment vertical="center"/>
    </xf>
    <xf numFmtId="0" fontId="3" fillId="0" borderId="0" xfId="0" applyFont="1" applyAlignment="1">
      <alignment horizontal="center" vertical="center"/>
    </xf>
    <xf numFmtId="38" fontId="0" fillId="0" borderId="0" xfId="1" applyFont="1">
      <alignment vertical="center"/>
    </xf>
    <xf numFmtId="0" fontId="0" fillId="0" borderId="1" xfId="0" applyBorder="1">
      <alignment vertical="center"/>
    </xf>
    <xf numFmtId="38" fontId="0" fillId="0" borderId="1" xfId="1" applyFont="1" applyBorder="1">
      <alignment vertical="center"/>
    </xf>
    <xf numFmtId="0" fontId="0" fillId="0" borderId="0" xfId="0" applyFill="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6" fillId="0" borderId="0" xfId="0" applyFont="1" applyAlignment="1">
      <alignment vertical="top" wrapText="1"/>
    </xf>
    <xf numFmtId="0" fontId="0" fillId="2" borderId="0" xfId="0" applyFill="1" applyProtection="1">
      <alignment vertical="center"/>
      <protection locked="0"/>
    </xf>
    <xf numFmtId="0" fontId="5" fillId="2" borderId="0" xfId="0" applyFont="1" applyFill="1" applyBorder="1" applyProtection="1">
      <alignment vertical="center"/>
      <protection locked="0"/>
    </xf>
    <xf numFmtId="0" fontId="4" fillId="0" borderId="0" xfId="0" applyFont="1" applyFill="1" applyAlignment="1">
      <alignment horizontal="center" vertical="center"/>
    </xf>
    <xf numFmtId="0" fontId="0" fillId="0" borderId="2" xfId="0" applyBorder="1">
      <alignment vertical="center"/>
    </xf>
    <xf numFmtId="0" fontId="0" fillId="0" borderId="5" xfId="0" applyBorder="1">
      <alignment vertical="center"/>
    </xf>
    <xf numFmtId="0" fontId="8" fillId="0" borderId="5" xfId="0" applyFont="1" applyBorder="1" applyAlignment="1">
      <alignment horizontal="right" vertical="center"/>
    </xf>
    <xf numFmtId="0" fontId="0" fillId="0" borderId="7" xfId="0" applyBorder="1">
      <alignment vertical="center"/>
    </xf>
    <xf numFmtId="0" fontId="0" fillId="0" borderId="0" xfId="0" applyAlignment="1">
      <alignment horizontal="right" vertical="center"/>
    </xf>
    <xf numFmtId="0" fontId="0" fillId="0" borderId="0" xfId="0" applyFill="1" applyAlignment="1" applyProtection="1">
      <alignment horizontal="left" vertical="top"/>
      <protection locked="0"/>
    </xf>
    <xf numFmtId="0" fontId="0" fillId="0" borderId="0" xfId="0" applyFill="1" applyAlignment="1" applyProtection="1">
      <alignment horizontal="left" vertical="center"/>
      <protection locked="0"/>
    </xf>
    <xf numFmtId="0" fontId="0" fillId="0" borderId="0" xfId="0" applyFill="1" applyAlignment="1">
      <alignment horizontal="center" vertical="center"/>
    </xf>
    <xf numFmtId="0" fontId="0" fillId="0" borderId="0" xfId="0" applyFill="1" applyAlignment="1" applyProtection="1">
      <alignment vertical="center"/>
      <protection locked="0"/>
    </xf>
    <xf numFmtId="0" fontId="3" fillId="0" borderId="0" xfId="0" applyFont="1" applyAlignment="1" applyProtection="1">
      <alignment horizontal="center" vertical="center"/>
      <protection locked="0"/>
    </xf>
    <xf numFmtId="38" fontId="0" fillId="0" borderId="0" xfId="1" applyFont="1" applyFill="1">
      <alignment vertical="center"/>
    </xf>
    <xf numFmtId="0" fontId="10" fillId="0" borderId="0" xfId="0" applyFont="1">
      <alignment vertical="center"/>
    </xf>
    <xf numFmtId="0" fontId="10" fillId="0" borderId="0" xfId="0" applyFont="1" applyAlignment="1">
      <alignment vertical="center"/>
    </xf>
    <xf numFmtId="0" fontId="0" fillId="2" borderId="1" xfId="0" applyFill="1" applyBorder="1">
      <alignment vertical="center"/>
    </xf>
    <xf numFmtId="38" fontId="0" fillId="2" borderId="1" xfId="1" applyFont="1" applyFill="1" applyBorder="1">
      <alignment vertical="center"/>
    </xf>
    <xf numFmtId="0" fontId="0" fillId="0" borderId="0" xfId="0" applyAlignment="1">
      <alignment vertical="center"/>
    </xf>
    <xf numFmtId="0" fontId="0" fillId="0" borderId="0" xfId="0" applyBorder="1">
      <alignment vertical="center"/>
    </xf>
    <xf numFmtId="0" fontId="0" fillId="0" borderId="0" xfId="0" applyBorder="1" applyAlignment="1">
      <alignment horizontal="center" vertical="center"/>
    </xf>
    <xf numFmtId="0" fontId="4" fillId="0" borderId="0" xfId="0" applyFont="1" applyFill="1" applyBorder="1" applyAlignment="1">
      <alignment vertical="center"/>
    </xf>
    <xf numFmtId="0" fontId="0" fillId="0" borderId="0" xfId="0" applyBorder="1" applyAlignment="1">
      <alignment vertical="center"/>
    </xf>
    <xf numFmtId="177" fontId="0" fillId="0" borderId="0" xfId="0" applyNumberFormat="1" applyBorder="1" applyAlignment="1">
      <alignment horizontal="right" vertical="center"/>
    </xf>
    <xf numFmtId="38" fontId="0" fillId="0" borderId="0" xfId="1" applyFont="1" applyBorder="1">
      <alignment vertical="center"/>
    </xf>
    <xf numFmtId="0" fontId="10" fillId="0" borderId="0" xfId="0" applyFont="1" applyBorder="1" applyAlignment="1">
      <alignment horizontal="centerContinuous" vertical="center"/>
    </xf>
    <xf numFmtId="38" fontId="10" fillId="0" borderId="0" xfId="1" applyFont="1" applyBorder="1">
      <alignment vertical="center"/>
    </xf>
    <xf numFmtId="0" fontId="10" fillId="0" borderId="0" xfId="0" applyFont="1" applyBorder="1">
      <alignment vertical="center"/>
    </xf>
    <xf numFmtId="0" fontId="9" fillId="0" borderId="0" xfId="0" applyFont="1" applyBorder="1">
      <alignment vertical="center"/>
    </xf>
    <xf numFmtId="0" fontId="13" fillId="0" borderId="0" xfId="0" applyFont="1" applyBorder="1" applyAlignment="1">
      <alignment vertical="center"/>
    </xf>
    <xf numFmtId="0" fontId="0" fillId="0" borderId="1" xfId="0" applyFill="1" applyBorder="1">
      <alignment vertical="center"/>
    </xf>
    <xf numFmtId="38" fontId="0" fillId="0" borderId="1" xfId="1" applyFont="1" applyFill="1" applyBorder="1">
      <alignment vertical="center"/>
    </xf>
    <xf numFmtId="0" fontId="10" fillId="0" borderId="0" xfId="0" applyFont="1" applyAlignment="1">
      <alignment horizontal="center" vertical="center"/>
    </xf>
    <xf numFmtId="0" fontId="0" fillId="2" borderId="0" xfId="0" applyFill="1" applyAlignment="1">
      <alignment horizontal="center" vertical="center"/>
    </xf>
    <xf numFmtId="0" fontId="0" fillId="0" borderId="0" xfId="0" applyFill="1" applyBorder="1" applyAlignment="1">
      <alignment vertical="center"/>
    </xf>
    <xf numFmtId="0" fontId="11" fillId="0" borderId="0" xfId="0" applyFont="1" applyFill="1" applyBorder="1" applyAlignment="1">
      <alignment vertical="center"/>
    </xf>
    <xf numFmtId="0" fontId="15" fillId="0" borderId="12" xfId="0" applyNumberFormat="1" applyFont="1" applyFill="1" applyBorder="1" applyAlignment="1">
      <alignment vertical="center"/>
    </xf>
    <xf numFmtId="38" fontId="9" fillId="0" borderId="1" xfId="1" applyFont="1" applyFill="1" applyBorder="1" applyAlignment="1">
      <alignment vertical="center"/>
    </xf>
    <xf numFmtId="0" fontId="15" fillId="0" borderId="15" xfId="0" applyFont="1" applyFill="1" applyBorder="1" applyAlignment="1">
      <alignment horizontal="left" vertical="center"/>
    </xf>
    <xf numFmtId="0" fontId="15" fillId="0" borderId="12" xfId="0" applyFont="1" applyFill="1" applyBorder="1" applyAlignment="1">
      <alignment horizontal="left" vertical="center"/>
    </xf>
    <xf numFmtId="176" fontId="15" fillId="0" borderId="0" xfId="0" applyNumberFormat="1"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lignment vertical="center"/>
    </xf>
    <xf numFmtId="0" fontId="0" fillId="2" borderId="0" xfId="0" applyFont="1" applyFill="1" applyAlignment="1">
      <alignment horizontal="left" vertical="center"/>
    </xf>
    <xf numFmtId="0" fontId="12" fillId="0" borderId="0" xfId="0" applyFont="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horizontal="centerContinuous" vertical="center"/>
    </xf>
    <xf numFmtId="0" fontId="15" fillId="0" borderId="12" xfId="0" applyFont="1" applyFill="1" applyBorder="1" applyAlignment="1">
      <alignment horizontal="centerContinuous" vertical="center"/>
    </xf>
    <xf numFmtId="0" fontId="15" fillId="0" borderId="1" xfId="0" applyFont="1" applyFill="1" applyBorder="1" applyAlignment="1">
      <alignment horizontal="center" vertical="center"/>
    </xf>
    <xf numFmtId="0" fontId="16" fillId="0" borderId="8" xfId="0" applyFont="1" applyFill="1" applyBorder="1" applyAlignment="1">
      <alignment horizontal="centerContinuous" vertical="center"/>
    </xf>
    <xf numFmtId="0" fontId="16" fillId="0" borderId="8" xfId="0" applyFont="1" applyFill="1" applyBorder="1" applyAlignment="1">
      <alignment vertical="center"/>
    </xf>
    <xf numFmtId="38" fontId="16" fillId="0" borderId="8" xfId="1" applyFont="1" applyFill="1" applyBorder="1" applyAlignment="1">
      <alignment vertical="center"/>
    </xf>
    <xf numFmtId="0" fontId="15" fillId="2" borderId="10" xfId="0" applyNumberFormat="1" applyFont="1" applyFill="1" applyBorder="1" applyAlignment="1">
      <alignment vertical="center"/>
    </xf>
    <xf numFmtId="0" fontId="17"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0" fillId="0" borderId="0" xfId="0" applyFill="1" applyAlignment="1" applyProtection="1">
      <alignment horizontal="left" vertical="center"/>
      <protection locked="0"/>
    </xf>
    <xf numFmtId="0" fontId="0" fillId="0" borderId="0" xfId="0" applyBorder="1" applyAlignment="1">
      <alignment horizontal="right" vertical="center"/>
    </xf>
    <xf numFmtId="0" fontId="6" fillId="0" borderId="0" xfId="0" applyFont="1" applyAlignment="1">
      <alignment horizontal="left" vertical="top" wrapText="1"/>
    </xf>
    <xf numFmtId="0" fontId="0" fillId="2" borderId="0"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3" fontId="9" fillId="0" borderId="0" xfId="0" applyNumberFormat="1" applyFont="1" applyFill="1" applyAlignment="1">
      <alignment horizontal="right" vertical="center"/>
    </xf>
    <xf numFmtId="0" fontId="9" fillId="0" borderId="0" xfId="0" applyFont="1" applyFill="1" applyAlignment="1">
      <alignment horizontal="right" vertical="center"/>
    </xf>
    <xf numFmtId="0" fontId="0" fillId="3" borderId="0" xfId="0" applyFill="1" applyAlignment="1" applyProtection="1">
      <alignment horizontal="left" vertical="top" wrapText="1"/>
      <protection locked="0"/>
    </xf>
    <xf numFmtId="0" fontId="14" fillId="0" borderId="0" xfId="0" applyFont="1" applyFill="1" applyAlignment="1">
      <alignment horizontal="left" vertical="center"/>
    </xf>
    <xf numFmtId="0" fontId="0" fillId="3" borderId="0" xfId="0" applyFill="1" applyBorder="1" applyAlignment="1" applyProtection="1">
      <alignment vertical="center"/>
      <protection locked="0"/>
    </xf>
    <xf numFmtId="176" fontId="5" fillId="2" borderId="0" xfId="0" applyNumberFormat="1" applyFont="1" applyFill="1" applyAlignment="1" applyProtection="1">
      <alignment horizontal="center" vertical="center"/>
      <protection locked="0"/>
    </xf>
    <xf numFmtId="0" fontId="0" fillId="2" borderId="0" xfId="0" applyFill="1" applyAlignment="1" applyProtection="1">
      <alignment horizontal="left" vertical="top"/>
      <protection locked="0"/>
    </xf>
    <xf numFmtId="0" fontId="10" fillId="0" borderId="0" xfId="0" applyFont="1" applyAlignment="1">
      <alignment horizontal="center" vertical="center"/>
    </xf>
    <xf numFmtId="0" fontId="0" fillId="0" borderId="0" xfId="0" applyFill="1" applyAlignment="1" applyProtection="1">
      <alignment horizontal="left" vertical="center"/>
      <protection locked="0"/>
    </xf>
    <xf numFmtId="0" fontId="0" fillId="0" borderId="0" xfId="0"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2" borderId="0" xfId="0" applyFill="1" applyAlignment="1" applyProtection="1">
      <alignment horizontal="right" vertical="center"/>
      <protection locked="0"/>
    </xf>
    <xf numFmtId="0" fontId="16" fillId="0" borderId="0" xfId="0" applyFont="1" applyBorder="1" applyAlignment="1">
      <alignment horizontal="right" vertical="center"/>
    </xf>
    <xf numFmtId="0" fontId="15" fillId="0" borderId="1" xfId="0" applyFont="1" applyFill="1" applyBorder="1" applyAlignment="1">
      <alignment horizontal="left" vertical="center"/>
    </xf>
    <xf numFmtId="0" fontId="15" fillId="0" borderId="10" xfId="0" applyFont="1" applyFill="1" applyBorder="1" applyAlignment="1">
      <alignment horizontal="left" vertical="center"/>
    </xf>
    <xf numFmtId="0" fontId="12" fillId="0" borderId="0" xfId="0" applyFont="1" applyBorder="1" applyAlignment="1">
      <alignment horizontal="center" vertical="center"/>
    </xf>
    <xf numFmtId="0" fontId="10" fillId="0" borderId="0" xfId="0" applyFont="1" applyFill="1" applyAlignment="1">
      <alignment horizontal="left" vertical="center"/>
    </xf>
    <xf numFmtId="176" fontId="10" fillId="0" borderId="0" xfId="0" applyNumberFormat="1" applyFont="1" applyFill="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DDEBF7"/>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24</xdr:row>
          <xdr:rowOff>180975</xdr:rowOff>
        </xdr:from>
        <xdr:to>
          <xdr:col>1</xdr:col>
          <xdr:colOff>676275</xdr:colOff>
          <xdr:row>26</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180975</xdr:rowOff>
        </xdr:from>
        <xdr:to>
          <xdr:col>1</xdr:col>
          <xdr:colOff>676275</xdr:colOff>
          <xdr:row>31</xdr:row>
          <xdr:rowOff>76200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34</xdr:row>
          <xdr:rowOff>180975</xdr:rowOff>
        </xdr:from>
        <xdr:to>
          <xdr:col>1</xdr:col>
          <xdr:colOff>676275</xdr:colOff>
          <xdr:row>36</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24</xdr:row>
          <xdr:rowOff>180975</xdr:rowOff>
        </xdr:from>
        <xdr:to>
          <xdr:col>1</xdr:col>
          <xdr:colOff>676275</xdr:colOff>
          <xdr:row>26</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180975</xdr:rowOff>
        </xdr:from>
        <xdr:to>
          <xdr:col>1</xdr:col>
          <xdr:colOff>676275</xdr:colOff>
          <xdr:row>31</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34</xdr:row>
          <xdr:rowOff>180975</xdr:rowOff>
        </xdr:from>
        <xdr:to>
          <xdr:col>1</xdr:col>
          <xdr:colOff>676275</xdr:colOff>
          <xdr:row>36</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463826</xdr:colOff>
      <xdr:row>1</xdr:row>
      <xdr:rowOff>173935</xdr:rowOff>
    </xdr:from>
    <xdr:to>
      <xdr:col>11</xdr:col>
      <xdr:colOff>107673</xdr:colOff>
      <xdr:row>4</xdr:row>
      <xdr:rowOff>8283</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4331804" y="430696"/>
          <a:ext cx="2874065" cy="853109"/>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ブルーのセルのみ入力してください。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1697-71CF-4730-9252-27B508B11CD5}">
  <sheetPr>
    <pageSetUpPr fitToPage="1"/>
  </sheetPr>
  <dimension ref="A1:K50"/>
  <sheetViews>
    <sheetView tabSelected="1" view="pageBreakPreview" zoomScaleNormal="100" zoomScaleSheetLayoutView="100" workbookViewId="0">
      <selection activeCell="J36" sqref="J36"/>
    </sheetView>
  </sheetViews>
  <sheetFormatPr defaultRowHeight="18.75"/>
  <cols>
    <col min="1" max="1" width="7.625" customWidth="1"/>
    <col min="2" max="2" width="9.625" customWidth="1"/>
    <col min="7" max="7" width="8" bestFit="1" customWidth="1"/>
    <col min="10" max="10" width="26.875" customWidth="1"/>
    <col min="11" max="11" width="6.875" customWidth="1"/>
  </cols>
  <sheetData>
    <row r="1" spans="1:11" ht="19.5">
      <c r="A1" s="82" t="s">
        <v>0</v>
      </c>
      <c r="B1" s="82"/>
      <c r="C1" s="82"/>
      <c r="D1" s="82"/>
      <c r="E1" s="82"/>
      <c r="F1" s="82"/>
      <c r="G1" s="82"/>
      <c r="H1" s="82"/>
      <c r="I1" s="82"/>
      <c r="J1" s="82"/>
      <c r="K1" s="82"/>
    </row>
    <row r="2" spans="1:11" ht="19.5">
      <c r="A2" s="82" t="s">
        <v>29</v>
      </c>
      <c r="B2" s="82"/>
      <c r="C2" s="82"/>
      <c r="D2" s="82"/>
      <c r="E2" s="82"/>
      <c r="F2" s="82"/>
      <c r="G2" s="82"/>
      <c r="H2" s="82"/>
      <c r="I2" s="82"/>
      <c r="J2" s="82"/>
      <c r="K2" s="82"/>
    </row>
    <row r="3" spans="1:11" ht="19.5">
      <c r="A3" s="25"/>
      <c r="B3" s="82" t="s">
        <v>1</v>
      </c>
      <c r="C3" s="82"/>
      <c r="D3" s="82"/>
      <c r="E3" s="82"/>
      <c r="F3" s="82"/>
      <c r="G3" s="82"/>
      <c r="H3" s="82"/>
      <c r="I3" s="82"/>
      <c r="J3" s="82"/>
      <c r="K3" s="26"/>
    </row>
    <row r="4" spans="1:11">
      <c r="H4" s="22"/>
      <c r="I4" s="87" t="s">
        <v>80</v>
      </c>
      <c r="J4" s="87"/>
    </row>
    <row r="5" spans="1:11">
      <c r="B5" t="s">
        <v>2</v>
      </c>
    </row>
    <row r="6" spans="1:11" ht="9" customHeight="1"/>
    <row r="7" spans="1:11">
      <c r="B7" t="s">
        <v>31</v>
      </c>
    </row>
    <row r="8" spans="1:11">
      <c r="B8" t="s">
        <v>30</v>
      </c>
    </row>
    <row r="9" spans="1:11" ht="16.5" customHeight="1"/>
    <row r="10" spans="1:11">
      <c r="B10" t="s">
        <v>3</v>
      </c>
      <c r="C10" s="83"/>
      <c r="D10" s="83"/>
      <c r="E10" s="83"/>
      <c r="F10" s="83"/>
      <c r="G10" s="83"/>
      <c r="H10" s="83"/>
      <c r="I10" s="83"/>
      <c r="J10" s="83"/>
    </row>
    <row r="11" spans="1:11">
      <c r="B11" s="18" t="s">
        <v>35</v>
      </c>
      <c r="C11" s="81" t="s">
        <v>4</v>
      </c>
      <c r="D11" s="81"/>
      <c r="E11" s="81"/>
      <c r="F11" s="81"/>
      <c r="G11" s="81"/>
      <c r="H11" s="81"/>
      <c r="I11" s="81"/>
      <c r="J11" s="81"/>
    </row>
    <row r="12" spans="1:11">
      <c r="B12" s="18" t="s">
        <v>34</v>
      </c>
      <c r="C12" s="81" t="s">
        <v>5</v>
      </c>
      <c r="D12" s="84"/>
      <c r="E12" s="84"/>
      <c r="F12" s="84"/>
      <c r="G12" s="84"/>
      <c r="H12" s="84"/>
      <c r="I12" s="84"/>
      <c r="J12" s="84"/>
    </row>
    <row r="13" spans="1:11">
      <c r="B13" s="18" t="s">
        <v>32</v>
      </c>
      <c r="C13" s="81"/>
      <c r="D13" s="84"/>
      <c r="E13" s="84"/>
      <c r="F13" s="84"/>
      <c r="G13" s="84"/>
      <c r="H13" s="84"/>
      <c r="I13" s="84"/>
      <c r="J13" s="84"/>
    </row>
    <row r="14" spans="1:11">
      <c r="B14" s="18" t="s">
        <v>33</v>
      </c>
      <c r="C14" s="81"/>
      <c r="D14" s="84"/>
      <c r="E14" s="84"/>
      <c r="F14" s="84"/>
      <c r="G14" s="84"/>
      <c r="H14" s="84"/>
      <c r="I14" s="84"/>
      <c r="J14" s="84"/>
    </row>
    <row r="15" spans="1:11" ht="11.25" customHeight="1" thickBot="1">
      <c r="C15" s="19"/>
      <c r="D15" s="19"/>
      <c r="E15" s="19"/>
      <c r="F15" s="19"/>
      <c r="G15" s="19"/>
      <c r="H15" s="19"/>
      <c r="I15" s="19"/>
      <c r="J15" s="19"/>
    </row>
    <row r="16" spans="1:11" ht="19.5" thickTop="1">
      <c r="B16" s="14" t="s">
        <v>26</v>
      </c>
      <c r="C16" s="85"/>
      <c r="D16" s="85"/>
      <c r="E16" s="85"/>
      <c r="F16" s="85"/>
      <c r="G16" s="85"/>
      <c r="H16" s="85"/>
      <c r="I16" s="85"/>
      <c r="J16" s="86"/>
    </row>
    <row r="17" spans="2:11">
      <c r="B17" s="15" t="s">
        <v>40</v>
      </c>
      <c r="C17" s="71" t="s">
        <v>27</v>
      </c>
      <c r="D17" s="71"/>
      <c r="E17" s="71"/>
      <c r="F17" s="71"/>
      <c r="G17" s="71"/>
      <c r="H17" s="71"/>
      <c r="I17" s="71"/>
      <c r="J17" s="72"/>
    </row>
    <row r="18" spans="2:11">
      <c r="B18" s="15" t="s">
        <v>39</v>
      </c>
      <c r="C18" s="71"/>
      <c r="D18" s="71"/>
      <c r="E18" s="71"/>
      <c r="F18" s="71"/>
      <c r="G18" s="71"/>
      <c r="H18" s="71"/>
      <c r="I18" s="71"/>
      <c r="J18" s="72"/>
    </row>
    <row r="19" spans="2:11">
      <c r="B19" s="15" t="s">
        <v>38</v>
      </c>
      <c r="C19" s="71"/>
      <c r="D19" s="71"/>
      <c r="E19" s="71"/>
      <c r="F19" s="71"/>
      <c r="G19" s="71"/>
      <c r="H19" s="71"/>
      <c r="I19" s="71"/>
      <c r="J19" s="72"/>
    </row>
    <row r="20" spans="2:11">
      <c r="B20" s="16"/>
      <c r="C20" s="71"/>
      <c r="D20" s="71"/>
      <c r="E20" s="71"/>
      <c r="F20" s="71"/>
      <c r="G20" s="71"/>
      <c r="H20" s="71"/>
      <c r="I20" s="71"/>
      <c r="J20" s="72"/>
    </row>
    <row r="21" spans="2:11">
      <c r="B21" s="15" t="s">
        <v>37</v>
      </c>
      <c r="C21" s="71"/>
      <c r="D21" s="71"/>
      <c r="E21" s="71"/>
      <c r="F21" s="71"/>
      <c r="G21" s="71"/>
      <c r="H21" s="71"/>
      <c r="I21" s="71"/>
      <c r="J21" s="72"/>
    </row>
    <row r="22" spans="2:11" ht="19.5" thickBot="1">
      <c r="B22" s="17" t="s">
        <v>36</v>
      </c>
      <c r="C22" s="73"/>
      <c r="D22" s="73"/>
      <c r="E22" s="73"/>
      <c r="F22" s="73"/>
      <c r="G22" s="73"/>
      <c r="H22" s="73"/>
      <c r="I22" s="73"/>
      <c r="J22" s="74"/>
    </row>
    <row r="23" spans="2:11" ht="19.5" thickTop="1"/>
    <row r="24" spans="2:11" ht="24">
      <c r="B24" t="s">
        <v>6</v>
      </c>
      <c r="C24" s="75">
        <f>IF(H36="",H26+H28,H26+H28+H36)</f>
        <v>550000</v>
      </c>
      <c r="D24" s="76"/>
      <c r="E24" t="s">
        <v>7</v>
      </c>
    </row>
    <row r="25" spans="2:11" ht="20.25" customHeight="1">
      <c r="B25" t="s">
        <v>18</v>
      </c>
    </row>
    <row r="26" spans="2:11">
      <c r="B26" s="23"/>
      <c r="C26" t="s">
        <v>62</v>
      </c>
      <c r="H26" s="1">
        <v>100000</v>
      </c>
      <c r="I26" t="s">
        <v>7</v>
      </c>
    </row>
    <row r="27" spans="2:11" ht="12" customHeight="1">
      <c r="B27" s="2"/>
      <c r="G27" s="1"/>
    </row>
    <row r="28" spans="2:11">
      <c r="B28" t="s">
        <v>8</v>
      </c>
      <c r="H28" s="24">
        <f>IFERROR(VLOOKUP(C31,リスト!$B$3:$C$12,2,FALSE),"")</f>
        <v>450000</v>
      </c>
      <c r="I28" t="s">
        <v>7</v>
      </c>
    </row>
    <row r="29" spans="2:11" ht="7.5" customHeight="1"/>
    <row r="30" spans="2:11">
      <c r="B30" t="s">
        <v>10</v>
      </c>
    </row>
    <row r="31" spans="2:11">
      <c r="B31" s="23"/>
      <c r="C31" s="77" t="s">
        <v>77</v>
      </c>
      <c r="D31" s="77"/>
      <c r="E31" s="77"/>
      <c r="F31" s="77"/>
      <c r="G31" s="77"/>
      <c r="H31" s="77"/>
      <c r="I31" s="77"/>
      <c r="J31" s="77"/>
      <c r="K31" s="22"/>
    </row>
    <row r="32" spans="2:11">
      <c r="B32" s="2"/>
      <c r="C32" s="77"/>
      <c r="D32" s="77"/>
      <c r="E32" s="77"/>
      <c r="F32" s="77"/>
      <c r="G32" s="77"/>
      <c r="H32" s="77"/>
      <c r="I32" s="77"/>
      <c r="J32" s="77"/>
      <c r="K32" s="68"/>
    </row>
    <row r="33" spans="2:10">
      <c r="C33" s="78" t="str">
        <f>IF(C31=リスト!B12,リスト!$B$18,IF(OR(C31=リスト!B8,C31=リスト!B11),リスト!$B$19,""))</f>
        <v>オプションを申込みされる場合は別紙申込書をご提出ください。</v>
      </c>
      <c r="D33" s="78"/>
      <c r="E33" s="78"/>
      <c r="F33" s="78"/>
      <c r="G33" s="78"/>
      <c r="H33" s="78"/>
      <c r="I33" s="78"/>
      <c r="J33" s="78"/>
    </row>
    <row r="35" spans="2:10">
      <c r="B35" t="s">
        <v>17</v>
      </c>
    </row>
    <row r="36" spans="2:10">
      <c r="B36" s="23"/>
      <c r="C36" t="s">
        <v>15</v>
      </c>
      <c r="D36" s="11"/>
      <c r="E36" t="s">
        <v>14</v>
      </c>
      <c r="G36" s="6" t="s">
        <v>19</v>
      </c>
      <c r="H36" s="24" t="str">
        <f>IF(D36="","",D36*440000)</f>
        <v/>
      </c>
      <c r="I36" t="s">
        <v>7</v>
      </c>
    </row>
    <row r="37" spans="2:10">
      <c r="B37" s="13"/>
      <c r="C37" s="13"/>
      <c r="D37" s="21" t="s">
        <v>41</v>
      </c>
      <c r="E37" s="19"/>
      <c r="F37" s="19"/>
      <c r="G37" s="19"/>
      <c r="H37" s="19"/>
      <c r="I37" s="19"/>
      <c r="J37" s="19"/>
    </row>
    <row r="38" spans="2:10">
      <c r="B38" s="13"/>
      <c r="C38" s="79"/>
      <c r="D38" s="79"/>
      <c r="E38" s="79"/>
      <c r="F38" s="79"/>
      <c r="G38" s="79"/>
      <c r="H38" s="79"/>
      <c r="I38" s="79"/>
      <c r="J38" s="79"/>
    </row>
    <row r="39" spans="2:10">
      <c r="C39" s="79"/>
      <c r="D39" s="79"/>
      <c r="E39" s="79"/>
      <c r="F39" s="79"/>
      <c r="G39" s="79"/>
      <c r="H39" s="79"/>
      <c r="I39" s="79"/>
      <c r="J39" s="79"/>
    </row>
    <row r="40" spans="2:10">
      <c r="D40" s="19"/>
      <c r="E40" s="19"/>
      <c r="F40" s="19"/>
      <c r="G40" s="19"/>
      <c r="H40" s="19"/>
      <c r="I40" s="19"/>
      <c r="J40" s="19"/>
    </row>
    <row r="41" spans="2:10">
      <c r="B41" s="7" t="s">
        <v>21</v>
      </c>
      <c r="C41" s="80">
        <v>44287</v>
      </c>
      <c r="D41" s="80"/>
      <c r="E41" s="7" t="s">
        <v>22</v>
      </c>
      <c r="F41" s="80">
        <v>44651</v>
      </c>
      <c r="G41" s="80"/>
      <c r="H41" s="8"/>
    </row>
    <row r="42" spans="2:10">
      <c r="B42" s="7"/>
      <c r="C42" s="8"/>
      <c r="D42" s="8"/>
      <c r="E42" s="8"/>
      <c r="F42" s="8"/>
      <c r="G42" s="8"/>
      <c r="H42" s="8"/>
    </row>
    <row r="43" spans="2:10">
      <c r="B43" s="9" t="s">
        <v>23</v>
      </c>
      <c r="C43" s="8"/>
      <c r="D43" s="8"/>
      <c r="E43" s="12"/>
      <c r="F43" s="8" t="s">
        <v>24</v>
      </c>
      <c r="G43" s="8"/>
      <c r="H43" s="8"/>
    </row>
    <row r="44" spans="2:10">
      <c r="B44" s="9"/>
      <c r="C44" s="8"/>
      <c r="D44" s="8"/>
      <c r="E44" s="8"/>
      <c r="F44" s="8"/>
      <c r="G44" s="8"/>
      <c r="H44" s="8"/>
    </row>
    <row r="45" spans="2:10">
      <c r="B45" t="s">
        <v>25</v>
      </c>
      <c r="C45" s="81"/>
      <c r="D45" s="81"/>
      <c r="E45" s="81"/>
      <c r="F45" s="81"/>
      <c r="G45" s="81"/>
      <c r="H45" s="81"/>
      <c r="I45" s="81"/>
      <c r="J45" s="81"/>
    </row>
    <row r="46" spans="2:10">
      <c r="C46" s="81"/>
      <c r="D46" s="81"/>
      <c r="E46" s="81"/>
      <c r="F46" s="81"/>
      <c r="G46" s="81"/>
      <c r="H46" s="81"/>
      <c r="I46" s="81"/>
      <c r="J46" s="81"/>
    </row>
    <row r="47" spans="2:10">
      <c r="C47" s="81"/>
      <c r="D47" s="81"/>
      <c r="E47" s="81"/>
      <c r="F47" s="81"/>
      <c r="G47" s="81"/>
      <c r="H47" s="81"/>
      <c r="I47" s="81"/>
      <c r="J47" s="81"/>
    </row>
    <row r="48" spans="2:10">
      <c r="C48" s="81"/>
      <c r="D48" s="81"/>
      <c r="E48" s="81"/>
      <c r="F48" s="81"/>
      <c r="G48" s="81"/>
      <c r="H48" s="81"/>
      <c r="I48" s="81"/>
      <c r="J48" s="81"/>
    </row>
    <row r="49" spans="1:11" ht="18.75" customHeight="1">
      <c r="B49" s="70" t="s">
        <v>28</v>
      </c>
      <c r="C49" s="70"/>
      <c r="D49" s="70"/>
      <c r="E49" s="70"/>
      <c r="F49" s="70"/>
      <c r="G49" s="70"/>
      <c r="H49" s="70"/>
      <c r="I49" s="70"/>
      <c r="J49" s="70"/>
      <c r="K49" s="10"/>
    </row>
    <row r="50" spans="1:11">
      <c r="A50" s="10"/>
      <c r="B50" s="70"/>
      <c r="C50" s="70"/>
      <c r="D50" s="70"/>
      <c r="E50" s="70"/>
      <c r="F50" s="70"/>
      <c r="G50" s="70"/>
      <c r="H50" s="70"/>
      <c r="I50" s="70"/>
      <c r="J50" s="70"/>
      <c r="K50" s="10"/>
    </row>
  </sheetData>
  <mergeCells count="24">
    <mergeCell ref="C18:J18"/>
    <mergeCell ref="A1:K1"/>
    <mergeCell ref="A2:K2"/>
    <mergeCell ref="B3:J3"/>
    <mergeCell ref="C10:J10"/>
    <mergeCell ref="C11:J11"/>
    <mergeCell ref="C12:J12"/>
    <mergeCell ref="C13:J13"/>
    <mergeCell ref="C14:J14"/>
    <mergeCell ref="C16:J16"/>
    <mergeCell ref="C17:J17"/>
    <mergeCell ref="I4:J4"/>
    <mergeCell ref="B49:J50"/>
    <mergeCell ref="C19:J20"/>
    <mergeCell ref="C21:J21"/>
    <mergeCell ref="C22:J22"/>
    <mergeCell ref="C24:D24"/>
    <mergeCell ref="C31:J32"/>
    <mergeCell ref="C33:J33"/>
    <mergeCell ref="C38:J38"/>
    <mergeCell ref="C39:J39"/>
    <mergeCell ref="C41:D41"/>
    <mergeCell ref="F41:G41"/>
    <mergeCell ref="C45:J48"/>
  </mergeCells>
  <phoneticPr fontId="2"/>
  <dataValidations count="1">
    <dataValidation type="list" allowBlank="1" showInputMessage="1" showErrorMessage="1" sqref="E43" xr:uid="{17C8A256-C94E-47BC-AF57-93077EB3A5A1}">
      <formula1>"公開可,公開不可"</formula1>
    </dataValidation>
  </dataValidations>
  <pageMargins left="0.70866141732283461" right="0.70866141732283461" top="0.74803149606299213" bottom="0.74803149606299213" header="0.31496062992125984" footer="0.31496062992125984"/>
  <pageSetup paperSize="9" scale="71" fitToHeight="0" orientation="portrait" r:id="rId1"/>
  <headerFooter>
    <oddFooter xml:space="preserve">&amp;L
</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276225</xdr:colOff>
                    <xdr:row>24</xdr:row>
                    <xdr:rowOff>180975</xdr:rowOff>
                  </from>
                  <to>
                    <xdr:col>1</xdr:col>
                    <xdr:colOff>676275</xdr:colOff>
                    <xdr:row>26</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276225</xdr:colOff>
                    <xdr:row>29</xdr:row>
                    <xdr:rowOff>180975</xdr:rowOff>
                  </from>
                  <to>
                    <xdr:col>1</xdr:col>
                    <xdr:colOff>676275</xdr:colOff>
                    <xdr:row>31</xdr:row>
                    <xdr:rowOff>76200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276225</xdr:colOff>
                    <xdr:row>34</xdr:row>
                    <xdr:rowOff>180975</xdr:rowOff>
                  </from>
                  <to>
                    <xdr:col>1</xdr:col>
                    <xdr:colOff>676275</xdr:colOff>
                    <xdr:row>36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13DDB5F-1FF0-4AD2-8800-7973A209FE93}">
          <x14:formula1>
            <xm:f>リスト!$B$3:$B$12</xm:f>
          </x14:formula1>
          <xm:sqref>C31:J32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697FF-62B9-46FE-8C43-9D7DEEC48434}">
  <sheetPr>
    <pageSetUpPr fitToPage="1"/>
  </sheetPr>
  <dimension ref="B1:N43"/>
  <sheetViews>
    <sheetView view="pageBreakPreview" zoomScaleNormal="100" zoomScaleSheetLayoutView="100" workbookViewId="0">
      <selection activeCell="K4" sqref="K4"/>
    </sheetView>
  </sheetViews>
  <sheetFormatPr defaultRowHeight="18.75"/>
  <cols>
    <col min="1" max="1" width="5.625" customWidth="1"/>
    <col min="7" max="7" width="9" customWidth="1"/>
    <col min="8" max="8" width="4.625" customWidth="1"/>
    <col min="9" max="10" width="5.625" customWidth="1"/>
    <col min="11" max="11" width="17.375" customWidth="1"/>
    <col min="12" max="12" width="5.625" customWidth="1"/>
    <col min="13" max="13" width="10.625" bestFit="1" customWidth="1"/>
  </cols>
  <sheetData>
    <row r="1" spans="2:14" ht="20.25" customHeight="1">
      <c r="B1" s="30"/>
      <c r="C1" s="30"/>
      <c r="D1" s="30"/>
      <c r="E1" s="30"/>
      <c r="F1" s="30"/>
      <c r="G1" s="30"/>
      <c r="H1" s="30"/>
      <c r="I1" s="30"/>
      <c r="J1" s="30"/>
      <c r="K1" s="88" t="s">
        <v>63</v>
      </c>
      <c r="L1" s="30"/>
      <c r="M1" s="39"/>
      <c r="N1" s="30"/>
    </row>
    <row r="2" spans="2:14" ht="20.25" customHeight="1">
      <c r="B2" s="30"/>
      <c r="C2" s="30"/>
      <c r="D2" s="30"/>
      <c r="E2" s="30"/>
      <c r="F2" s="30"/>
      <c r="G2" s="30"/>
      <c r="H2" s="30"/>
      <c r="I2" s="30"/>
      <c r="J2" s="30"/>
      <c r="K2" s="88"/>
      <c r="L2" s="30"/>
      <c r="M2" s="39"/>
      <c r="N2" s="30"/>
    </row>
    <row r="3" spans="2:14" ht="30" customHeight="1">
      <c r="B3" s="46"/>
      <c r="C3" s="46"/>
      <c r="D3" s="46"/>
      <c r="E3" s="46"/>
      <c r="F3" s="46"/>
      <c r="G3" s="46"/>
      <c r="H3" s="46"/>
      <c r="I3" s="45"/>
      <c r="J3" s="45"/>
      <c r="K3" s="45"/>
      <c r="L3" s="45"/>
      <c r="M3" s="45"/>
    </row>
    <row r="4" spans="2:14" ht="20.25" customHeight="1">
      <c r="B4" s="30"/>
      <c r="C4" s="30"/>
      <c r="D4" s="30"/>
      <c r="E4" s="30"/>
      <c r="F4" s="30"/>
      <c r="G4" s="30"/>
      <c r="H4" s="30"/>
      <c r="I4" s="30"/>
      <c r="J4" s="30"/>
      <c r="K4" s="30"/>
      <c r="L4" s="30"/>
      <c r="M4" s="39"/>
      <c r="N4" s="30"/>
    </row>
    <row r="5" spans="2:14" ht="30" customHeight="1">
      <c r="B5" s="91" t="s">
        <v>43</v>
      </c>
      <c r="C5" s="91"/>
      <c r="D5" s="91"/>
      <c r="E5" s="91"/>
      <c r="F5" s="91"/>
      <c r="G5" s="91"/>
      <c r="H5" s="91"/>
      <c r="I5" s="91"/>
      <c r="J5" s="91"/>
      <c r="K5" s="91"/>
      <c r="L5" s="56"/>
      <c r="M5" s="56"/>
      <c r="N5" s="40"/>
    </row>
    <row r="6" spans="2:14" ht="30" customHeight="1">
      <c r="J6" s="55" t="s">
        <v>59</v>
      </c>
      <c r="K6" s="44"/>
      <c r="L6" s="44"/>
    </row>
    <row r="7" spans="2:14" ht="30" customHeight="1">
      <c r="B7" s="65" t="s">
        <v>60</v>
      </c>
      <c r="C7" s="25"/>
      <c r="D7" s="92" t="str">
        <f>【記入要領】入会申込書!C12</f>
        <v>〇〇株式会社</v>
      </c>
      <c r="E7" s="92"/>
      <c r="F7" s="92"/>
      <c r="G7" s="92"/>
      <c r="H7" s="92"/>
      <c r="I7" s="92"/>
      <c r="J7" s="92"/>
      <c r="K7" s="92"/>
      <c r="L7" s="21"/>
    </row>
    <row r="8" spans="2:14" s="54" customFormat="1" ht="31.5" customHeight="1">
      <c r="B8" s="66" t="s">
        <v>44</v>
      </c>
      <c r="C8" s="93">
        <f>【記入要領】入会申込書!C41</f>
        <v>44287</v>
      </c>
      <c r="D8" s="93"/>
      <c r="E8" s="67" t="s">
        <v>22</v>
      </c>
      <c r="F8" s="93">
        <f>【記入要領】入会申込書!F41</f>
        <v>44651</v>
      </c>
      <c r="G8" s="93"/>
      <c r="H8" s="51"/>
      <c r="I8" s="52"/>
      <c r="J8" s="52"/>
      <c r="K8" s="53"/>
      <c r="L8" s="53"/>
      <c r="M8" s="53"/>
    </row>
    <row r="9" spans="2:14" ht="30" customHeight="1">
      <c r="C9" s="45"/>
      <c r="D9" s="45"/>
      <c r="E9" s="45"/>
      <c r="F9" s="45"/>
      <c r="G9" s="45"/>
      <c r="H9" s="45"/>
      <c r="I9" s="45"/>
      <c r="J9" s="45"/>
      <c r="K9" s="45"/>
      <c r="L9" s="45"/>
      <c r="M9" s="45"/>
    </row>
    <row r="10" spans="2:14" ht="30" customHeight="1">
      <c r="B10" s="45"/>
      <c r="C10" s="57" t="s">
        <v>58</v>
      </c>
      <c r="D10" s="58"/>
      <c r="E10" s="58"/>
      <c r="F10" s="58"/>
      <c r="G10" s="58"/>
      <c r="H10" s="59"/>
      <c r="I10" s="94" t="s">
        <v>47</v>
      </c>
      <c r="J10" s="95"/>
      <c r="K10" s="60" t="s">
        <v>48</v>
      </c>
      <c r="L10" s="45"/>
      <c r="M10" s="45"/>
    </row>
    <row r="11" spans="2:14" ht="30" customHeight="1">
      <c r="B11" s="46"/>
      <c r="C11" s="96" t="s">
        <v>51</v>
      </c>
      <c r="D11" s="96"/>
      <c r="E11" s="96"/>
      <c r="F11" s="96"/>
      <c r="G11" s="97"/>
      <c r="H11" s="49"/>
      <c r="I11" s="64"/>
      <c r="J11" s="47" t="s">
        <v>14</v>
      </c>
      <c r="K11" s="48">
        <f>I11*50000</f>
        <v>0</v>
      </c>
      <c r="L11" s="45"/>
      <c r="M11" s="45"/>
    </row>
    <row r="12" spans="2:14" ht="30" customHeight="1">
      <c r="B12" s="46"/>
      <c r="C12" s="89" t="s">
        <v>52</v>
      </c>
      <c r="D12" s="89"/>
      <c r="E12" s="89"/>
      <c r="F12" s="89"/>
      <c r="G12" s="90"/>
      <c r="H12" s="50"/>
      <c r="I12" s="64"/>
      <c r="J12" s="47" t="s">
        <v>14</v>
      </c>
      <c r="K12" s="48">
        <f t="shared" ref="K12:K17" si="0">I12*50000</f>
        <v>0</v>
      </c>
      <c r="L12" s="45"/>
      <c r="M12" s="45"/>
    </row>
    <row r="13" spans="2:14" ht="30" customHeight="1">
      <c r="B13" s="46"/>
      <c r="C13" s="89" t="s">
        <v>53</v>
      </c>
      <c r="D13" s="89"/>
      <c r="E13" s="89"/>
      <c r="F13" s="89"/>
      <c r="G13" s="90"/>
      <c r="H13" s="50"/>
      <c r="I13" s="64"/>
      <c r="J13" s="47" t="s">
        <v>14</v>
      </c>
      <c r="K13" s="48">
        <f t="shared" si="0"/>
        <v>0</v>
      </c>
      <c r="L13" s="45"/>
      <c r="M13" s="45"/>
    </row>
    <row r="14" spans="2:14" ht="30" customHeight="1">
      <c r="B14" s="46"/>
      <c r="C14" s="89" t="s">
        <v>54</v>
      </c>
      <c r="D14" s="89"/>
      <c r="E14" s="89"/>
      <c r="F14" s="89"/>
      <c r="G14" s="90"/>
      <c r="H14" s="50"/>
      <c r="I14" s="64"/>
      <c r="J14" s="47" t="s">
        <v>14</v>
      </c>
      <c r="K14" s="48">
        <f t="shared" si="0"/>
        <v>0</v>
      </c>
      <c r="L14" s="45"/>
      <c r="M14" s="45"/>
    </row>
    <row r="15" spans="2:14" ht="30" customHeight="1">
      <c r="B15" s="46"/>
      <c r="C15" s="89" t="s">
        <v>55</v>
      </c>
      <c r="D15" s="89"/>
      <c r="E15" s="89"/>
      <c r="F15" s="89"/>
      <c r="G15" s="90"/>
      <c r="H15" s="50"/>
      <c r="I15" s="64"/>
      <c r="J15" s="47" t="s">
        <v>14</v>
      </c>
      <c r="K15" s="48">
        <f t="shared" si="0"/>
        <v>0</v>
      </c>
      <c r="L15" s="45"/>
      <c r="M15" s="45"/>
    </row>
    <row r="16" spans="2:14" ht="30" customHeight="1">
      <c r="B16" s="46"/>
      <c r="C16" s="89" t="s">
        <v>56</v>
      </c>
      <c r="D16" s="89"/>
      <c r="E16" s="89"/>
      <c r="F16" s="89"/>
      <c r="G16" s="90"/>
      <c r="H16" s="50"/>
      <c r="I16" s="64"/>
      <c r="J16" s="47" t="s">
        <v>14</v>
      </c>
      <c r="K16" s="48">
        <f t="shared" si="0"/>
        <v>0</v>
      </c>
      <c r="L16" s="45"/>
      <c r="M16" s="45"/>
    </row>
    <row r="17" spans="2:14" ht="30" customHeight="1">
      <c r="B17" s="46"/>
      <c r="C17" s="89" t="s">
        <v>57</v>
      </c>
      <c r="D17" s="89"/>
      <c r="E17" s="89"/>
      <c r="F17" s="89"/>
      <c r="G17" s="90"/>
      <c r="H17" s="50"/>
      <c r="I17" s="64"/>
      <c r="J17" s="47" t="s">
        <v>14</v>
      </c>
      <c r="K17" s="48">
        <f t="shared" si="0"/>
        <v>0</v>
      </c>
      <c r="L17" s="45"/>
      <c r="M17" s="45"/>
    </row>
    <row r="18" spans="2:14" ht="30" customHeight="1">
      <c r="B18" s="46"/>
      <c r="C18" s="46"/>
      <c r="D18" s="46"/>
      <c r="E18" s="46"/>
      <c r="F18" s="46"/>
      <c r="G18" s="46"/>
      <c r="H18" s="46"/>
      <c r="I18" s="45"/>
      <c r="J18" s="45"/>
      <c r="K18" s="45"/>
      <c r="L18" s="45"/>
      <c r="M18" s="45"/>
    </row>
    <row r="19" spans="2:14" ht="30" customHeight="1" thickBot="1">
      <c r="B19" s="46"/>
      <c r="C19" s="46"/>
      <c r="D19" s="46"/>
      <c r="E19" s="46"/>
      <c r="F19" s="61" t="s">
        <v>49</v>
      </c>
      <c r="G19" s="61"/>
      <c r="H19" s="61"/>
      <c r="I19" s="62">
        <f>SUM(I11:I17)</f>
        <v>0</v>
      </c>
      <c r="J19" s="62" t="s">
        <v>14</v>
      </c>
      <c r="K19" s="63">
        <f>SUM(K11:K17)</f>
        <v>0</v>
      </c>
      <c r="L19" s="62" t="s">
        <v>7</v>
      </c>
      <c r="M19" s="45"/>
    </row>
    <row r="20" spans="2:14" ht="30" customHeight="1" thickTop="1">
      <c r="B20" s="46"/>
      <c r="C20" s="46"/>
      <c r="D20" s="46"/>
      <c r="E20" s="46"/>
      <c r="F20" s="46"/>
      <c r="G20" s="46"/>
      <c r="H20" s="46"/>
      <c r="I20" s="45"/>
      <c r="J20" s="45"/>
      <c r="K20" s="45"/>
      <c r="L20" s="45"/>
      <c r="M20" s="45"/>
    </row>
    <row r="21" spans="2:14" ht="30" customHeight="1">
      <c r="B21" s="46"/>
      <c r="C21" s="46"/>
      <c r="D21" s="46"/>
      <c r="E21" s="46"/>
      <c r="F21" s="46"/>
      <c r="G21" s="46"/>
      <c r="H21" s="46"/>
      <c r="I21" s="45"/>
      <c r="J21" s="45"/>
      <c r="K21" s="45"/>
      <c r="L21" s="45"/>
      <c r="M21" s="45"/>
    </row>
    <row r="22" spans="2:14" ht="30" customHeight="1">
      <c r="B22" s="46"/>
      <c r="C22" s="46"/>
      <c r="D22" s="46"/>
      <c r="E22" s="46"/>
      <c r="F22" s="46"/>
      <c r="G22" s="46"/>
      <c r="H22" s="46"/>
      <c r="I22" s="45"/>
      <c r="J22" s="45"/>
      <c r="K22" s="45"/>
      <c r="L22" s="45"/>
      <c r="M22" s="45"/>
    </row>
    <row r="23" spans="2:14" ht="30" customHeight="1">
      <c r="B23" s="46"/>
      <c r="C23" s="46"/>
      <c r="D23" s="46"/>
      <c r="E23" s="46"/>
      <c r="F23" s="46"/>
      <c r="G23" s="46"/>
      <c r="H23" s="46"/>
      <c r="I23" s="45"/>
      <c r="J23" s="45"/>
      <c r="K23" s="45"/>
      <c r="L23" s="45"/>
      <c r="M23" s="45"/>
    </row>
    <row r="24" spans="2:14" ht="30" customHeight="1">
      <c r="B24" s="46"/>
      <c r="C24" s="46"/>
      <c r="D24" s="46"/>
      <c r="E24" s="46"/>
      <c r="F24" s="46"/>
      <c r="G24" s="46"/>
      <c r="H24" s="46"/>
      <c r="I24" s="45"/>
      <c r="J24" s="45"/>
      <c r="K24" s="45"/>
      <c r="L24" s="45"/>
      <c r="M24" s="45"/>
    </row>
    <row r="25" spans="2:14" ht="30" customHeight="1">
      <c r="B25" s="46"/>
      <c r="C25" s="46"/>
      <c r="D25" s="46"/>
      <c r="E25" s="46"/>
      <c r="F25" s="46"/>
      <c r="G25" s="46"/>
      <c r="H25" s="46"/>
      <c r="I25" s="45"/>
      <c r="J25" s="45"/>
      <c r="K25" s="45"/>
      <c r="L25" s="45"/>
      <c r="M25" s="45"/>
    </row>
    <row r="26" spans="2:14" ht="30" customHeight="1">
      <c r="B26" s="46"/>
      <c r="C26" s="46"/>
      <c r="D26" s="46"/>
      <c r="E26" s="46"/>
      <c r="F26" s="46"/>
      <c r="G26" s="46"/>
      <c r="H26" s="46"/>
      <c r="I26" s="45"/>
      <c r="J26" s="45"/>
      <c r="K26" s="45"/>
      <c r="L26" s="45"/>
      <c r="M26" s="45"/>
    </row>
    <row r="27" spans="2:14" ht="30" customHeight="1">
      <c r="B27" s="46"/>
      <c r="C27" s="46"/>
      <c r="D27" s="46"/>
      <c r="E27" s="46"/>
      <c r="F27" s="46"/>
      <c r="G27" s="46"/>
      <c r="H27" s="46"/>
      <c r="I27" s="45"/>
      <c r="J27" s="45"/>
      <c r="K27" s="45"/>
      <c r="L27" s="45"/>
      <c r="M27" s="45"/>
    </row>
    <row r="28" spans="2:14" ht="30" customHeight="1">
      <c r="B28" s="32"/>
      <c r="C28" s="32"/>
      <c r="D28" s="32"/>
      <c r="E28" s="32"/>
      <c r="F28" s="32"/>
      <c r="G28" s="32"/>
      <c r="H28" s="32"/>
      <c r="I28" s="31"/>
      <c r="J28" s="31"/>
      <c r="K28" s="31"/>
      <c r="L28" s="31"/>
      <c r="M28" s="31"/>
      <c r="N28" s="30"/>
    </row>
    <row r="29" spans="2:14" ht="30" customHeight="1">
      <c r="B29" s="29"/>
      <c r="C29" s="29"/>
      <c r="D29" s="29"/>
      <c r="E29" s="29"/>
      <c r="F29" s="29"/>
      <c r="G29" s="33"/>
      <c r="H29" s="33"/>
      <c r="I29" s="30"/>
      <c r="J29" s="30"/>
      <c r="K29" s="34"/>
      <c r="L29" s="35"/>
      <c r="M29" s="35"/>
      <c r="N29" s="30"/>
    </row>
    <row r="30" spans="2:14" ht="30" customHeight="1">
      <c r="B30" s="29"/>
      <c r="C30" s="29"/>
      <c r="D30" s="29"/>
      <c r="E30" s="29"/>
      <c r="F30" s="29"/>
      <c r="G30" s="33"/>
      <c r="H30" s="33"/>
      <c r="I30" s="30"/>
      <c r="J30" s="30"/>
      <c r="K30" s="34"/>
      <c r="L30" s="35"/>
      <c r="M30" s="35"/>
      <c r="N30" s="30"/>
    </row>
    <row r="31" spans="2:14" ht="30" customHeight="1">
      <c r="B31" s="29"/>
      <c r="C31" s="29"/>
      <c r="D31" s="29"/>
      <c r="E31" s="29"/>
      <c r="F31" s="29"/>
      <c r="G31" s="33"/>
      <c r="H31" s="33"/>
      <c r="I31" s="30"/>
      <c r="J31" s="30"/>
      <c r="K31" s="34"/>
      <c r="L31" s="35"/>
      <c r="M31" s="35"/>
      <c r="N31" s="30"/>
    </row>
    <row r="32" spans="2:14" ht="30" customHeight="1">
      <c r="B32" s="29"/>
      <c r="C32" s="29"/>
      <c r="D32" s="29"/>
      <c r="E32" s="29"/>
      <c r="F32" s="29"/>
      <c r="G32" s="33"/>
      <c r="H32" s="33"/>
      <c r="I32" s="30"/>
      <c r="J32" s="30"/>
      <c r="K32" s="34"/>
      <c r="L32" s="35"/>
      <c r="M32" s="35"/>
      <c r="N32" s="30"/>
    </row>
    <row r="33" spans="2:14" ht="30" customHeight="1">
      <c r="B33" s="29"/>
      <c r="C33" s="29"/>
      <c r="D33" s="29"/>
      <c r="E33" s="29"/>
      <c r="F33" s="29"/>
      <c r="G33" s="33"/>
      <c r="H33" s="33"/>
      <c r="I33" s="30"/>
      <c r="J33" s="30"/>
      <c r="K33" s="34"/>
      <c r="L33" s="35"/>
      <c r="M33" s="35"/>
      <c r="N33" s="30"/>
    </row>
    <row r="34" spans="2:14" ht="30" customHeight="1">
      <c r="B34" s="29"/>
      <c r="C34" s="29"/>
      <c r="D34" s="29"/>
      <c r="E34" s="29"/>
      <c r="F34" s="29"/>
      <c r="G34" s="33"/>
      <c r="H34" s="33"/>
      <c r="I34" s="30"/>
      <c r="J34" s="30"/>
      <c r="K34" s="34"/>
      <c r="L34" s="35"/>
      <c r="M34" s="35"/>
      <c r="N34" s="30"/>
    </row>
    <row r="35" spans="2:14" ht="30" customHeight="1">
      <c r="F35" s="30"/>
      <c r="G35" s="30"/>
      <c r="H35" s="30"/>
      <c r="I35" s="30"/>
      <c r="J35" s="30"/>
      <c r="K35" s="30"/>
      <c r="L35" s="35"/>
      <c r="M35" s="35"/>
      <c r="N35" s="30"/>
    </row>
    <row r="36" spans="2:14" ht="30" customHeight="1">
      <c r="G36" s="36"/>
      <c r="H36" s="36"/>
      <c r="I36" s="36"/>
      <c r="J36" s="36"/>
      <c r="K36" s="36"/>
      <c r="L36" s="37"/>
      <c r="M36" s="37"/>
      <c r="N36" s="38"/>
    </row>
    <row r="37" spans="2:14" ht="30" customHeight="1"/>
    <row r="38" spans="2:14" ht="30" customHeight="1"/>
    <row r="39" spans="2:14" ht="30" customHeight="1"/>
    <row r="40" spans="2:14" ht="30" customHeight="1"/>
    <row r="41" spans="2:14" ht="30" customHeight="1"/>
    <row r="42" spans="2:14" ht="30" customHeight="1"/>
    <row r="43" spans="2:14" ht="30" customHeight="1"/>
  </sheetData>
  <mergeCells count="13">
    <mergeCell ref="K1:K2"/>
    <mergeCell ref="C17:G17"/>
    <mergeCell ref="B5:K5"/>
    <mergeCell ref="D7:K7"/>
    <mergeCell ref="C8:D8"/>
    <mergeCell ref="F8:G8"/>
    <mergeCell ref="I10:J10"/>
    <mergeCell ref="C11:G11"/>
    <mergeCell ref="C12:G12"/>
    <mergeCell ref="C13:G13"/>
    <mergeCell ref="C14:G14"/>
    <mergeCell ref="C15:G15"/>
    <mergeCell ref="C16:G16"/>
  </mergeCells>
  <phoneticPr fontId="2"/>
  <pageMargins left="0.7" right="0.7" top="0.75" bottom="0.75" header="0.3" footer="0.3"/>
  <pageSetup paperSize="9" scale="81" fitToHeight="0"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3A6B-C87B-4EAE-AA9F-E0FF4C17FF0E}">
  <sheetPr codeName="Sheet1">
    <tabColor rgb="FFFFFF00"/>
  </sheetPr>
  <dimension ref="A1:K50"/>
  <sheetViews>
    <sheetView view="pageBreakPreview" topLeftCell="A34" zoomScale="115" zoomScaleNormal="100" zoomScaleSheetLayoutView="115" workbookViewId="0">
      <selection activeCell="J42" sqref="J42"/>
    </sheetView>
  </sheetViews>
  <sheetFormatPr defaultRowHeight="18.75"/>
  <cols>
    <col min="2" max="2" width="9.625" customWidth="1"/>
    <col min="7" max="7" width="8" bestFit="1" customWidth="1"/>
  </cols>
  <sheetData>
    <row r="1" spans="1:11" ht="19.5">
      <c r="A1" s="82" t="s">
        <v>0</v>
      </c>
      <c r="B1" s="82"/>
      <c r="C1" s="82"/>
      <c r="D1" s="82"/>
      <c r="E1" s="82"/>
      <c r="F1" s="82"/>
      <c r="G1" s="82"/>
      <c r="H1" s="82"/>
      <c r="I1" s="82"/>
      <c r="J1" s="82"/>
      <c r="K1" s="82"/>
    </row>
    <row r="2" spans="1:11" ht="19.5">
      <c r="A2" s="82" t="s">
        <v>29</v>
      </c>
      <c r="B2" s="82"/>
      <c r="C2" s="82"/>
      <c r="D2" s="82"/>
      <c r="E2" s="82"/>
      <c r="F2" s="82"/>
      <c r="G2" s="82"/>
      <c r="H2" s="82"/>
      <c r="I2" s="82"/>
      <c r="J2" s="82"/>
      <c r="K2" s="82"/>
    </row>
    <row r="3" spans="1:11" ht="19.5">
      <c r="A3" s="25"/>
      <c r="B3" s="82" t="s">
        <v>1</v>
      </c>
      <c r="C3" s="82"/>
      <c r="D3" s="82"/>
      <c r="E3" s="82"/>
      <c r="F3" s="82"/>
      <c r="G3" s="82"/>
      <c r="H3" s="82"/>
      <c r="I3" s="82"/>
      <c r="J3" s="82"/>
      <c r="K3" s="26"/>
    </row>
    <row r="4" spans="1:11">
      <c r="H4" s="87" t="s">
        <v>20</v>
      </c>
      <c r="I4" s="87"/>
      <c r="J4" s="87"/>
    </row>
    <row r="5" spans="1:11">
      <c r="B5" t="s">
        <v>2</v>
      </c>
    </row>
    <row r="6" spans="1:11" ht="9" customHeight="1"/>
    <row r="7" spans="1:11">
      <c r="B7" t="s">
        <v>31</v>
      </c>
    </row>
    <row r="8" spans="1:11">
      <c r="B8" t="s">
        <v>30</v>
      </c>
    </row>
    <row r="9" spans="1:11" ht="16.5" customHeight="1"/>
    <row r="10" spans="1:11">
      <c r="B10" t="s">
        <v>3</v>
      </c>
      <c r="C10" s="83"/>
      <c r="D10" s="83"/>
      <c r="E10" s="83"/>
      <c r="F10" s="83"/>
      <c r="G10" s="83"/>
      <c r="H10" s="83"/>
      <c r="I10" s="83"/>
      <c r="J10" s="83"/>
    </row>
    <row r="11" spans="1:11">
      <c r="B11" s="18" t="s">
        <v>35</v>
      </c>
      <c r="C11" s="81" t="s">
        <v>4</v>
      </c>
      <c r="D11" s="81"/>
      <c r="E11" s="81"/>
      <c r="F11" s="81"/>
      <c r="G11" s="81"/>
      <c r="H11" s="81"/>
      <c r="I11" s="81"/>
      <c r="J11" s="81"/>
    </row>
    <row r="12" spans="1:11">
      <c r="B12" s="18" t="s">
        <v>34</v>
      </c>
      <c r="C12" s="81" t="s">
        <v>5</v>
      </c>
      <c r="D12" s="84"/>
      <c r="E12" s="84"/>
      <c r="F12" s="84"/>
      <c r="G12" s="84"/>
      <c r="H12" s="84"/>
      <c r="I12" s="84"/>
      <c r="J12" s="84"/>
    </row>
    <row r="13" spans="1:11">
      <c r="B13" s="18" t="s">
        <v>32</v>
      </c>
      <c r="C13" s="81"/>
      <c r="D13" s="84"/>
      <c r="E13" s="84"/>
      <c r="F13" s="84"/>
      <c r="G13" s="84"/>
      <c r="H13" s="84"/>
      <c r="I13" s="84"/>
      <c r="J13" s="84"/>
    </row>
    <row r="14" spans="1:11">
      <c r="B14" s="18" t="s">
        <v>33</v>
      </c>
      <c r="C14" s="81"/>
      <c r="D14" s="84"/>
      <c r="E14" s="84"/>
      <c r="F14" s="84"/>
      <c r="G14" s="84"/>
      <c r="H14" s="84"/>
      <c r="I14" s="84"/>
      <c r="J14" s="84"/>
    </row>
    <row r="15" spans="1:11" ht="11.25" customHeight="1" thickBot="1">
      <c r="C15" s="19"/>
      <c r="D15" s="19"/>
      <c r="E15" s="19"/>
      <c r="F15" s="19"/>
      <c r="G15" s="19"/>
      <c r="H15" s="19"/>
      <c r="I15" s="19"/>
      <c r="J15" s="19"/>
    </row>
    <row r="16" spans="1:11" ht="19.5" thickTop="1">
      <c r="B16" s="14" t="s">
        <v>26</v>
      </c>
      <c r="C16" s="85"/>
      <c r="D16" s="85"/>
      <c r="E16" s="85"/>
      <c r="F16" s="85"/>
      <c r="G16" s="85"/>
      <c r="H16" s="85"/>
      <c r="I16" s="85"/>
      <c r="J16" s="86"/>
    </row>
    <row r="17" spans="2:11">
      <c r="B17" s="15" t="s">
        <v>40</v>
      </c>
      <c r="C17" s="71" t="s">
        <v>27</v>
      </c>
      <c r="D17" s="71"/>
      <c r="E17" s="71"/>
      <c r="F17" s="71"/>
      <c r="G17" s="71"/>
      <c r="H17" s="71"/>
      <c r="I17" s="71"/>
      <c r="J17" s="72"/>
    </row>
    <row r="18" spans="2:11">
      <c r="B18" s="15" t="s">
        <v>39</v>
      </c>
      <c r="C18" s="71"/>
      <c r="D18" s="71"/>
      <c r="E18" s="71"/>
      <c r="F18" s="71"/>
      <c r="G18" s="71"/>
      <c r="H18" s="71"/>
      <c r="I18" s="71"/>
      <c r="J18" s="72"/>
    </row>
    <row r="19" spans="2:11">
      <c r="B19" s="15" t="s">
        <v>38</v>
      </c>
      <c r="C19" s="71"/>
      <c r="D19" s="71"/>
      <c r="E19" s="71"/>
      <c r="F19" s="71"/>
      <c r="G19" s="71"/>
      <c r="H19" s="71"/>
      <c r="I19" s="71"/>
      <c r="J19" s="72"/>
    </row>
    <row r="20" spans="2:11">
      <c r="B20" s="16"/>
      <c r="C20" s="71"/>
      <c r="D20" s="71"/>
      <c r="E20" s="71"/>
      <c r="F20" s="71"/>
      <c r="G20" s="71"/>
      <c r="H20" s="71"/>
      <c r="I20" s="71"/>
      <c r="J20" s="72"/>
    </row>
    <row r="21" spans="2:11">
      <c r="B21" s="15" t="s">
        <v>37</v>
      </c>
      <c r="C21" s="71"/>
      <c r="D21" s="71"/>
      <c r="E21" s="71"/>
      <c r="F21" s="71"/>
      <c r="G21" s="71"/>
      <c r="H21" s="71"/>
      <c r="I21" s="71"/>
      <c r="J21" s="72"/>
    </row>
    <row r="22" spans="2:11" ht="19.5" thickBot="1">
      <c r="B22" s="17" t="s">
        <v>36</v>
      </c>
      <c r="C22" s="73"/>
      <c r="D22" s="73"/>
      <c r="E22" s="73"/>
      <c r="F22" s="73"/>
      <c r="G22" s="73"/>
      <c r="H22" s="73"/>
      <c r="I22" s="73"/>
      <c r="J22" s="74"/>
    </row>
    <row r="23" spans="2:11" ht="19.5" thickTop="1"/>
    <row r="24" spans="2:11" ht="24">
      <c r="B24" t="s">
        <v>6</v>
      </c>
      <c r="C24" s="75" t="e">
        <f>IF(H36="",H26+H28,H26+H28+H36)</f>
        <v>#VALUE!</v>
      </c>
      <c r="D24" s="76"/>
      <c r="E24" t="s">
        <v>7</v>
      </c>
    </row>
    <row r="25" spans="2:11" ht="20.25" customHeight="1">
      <c r="B25" t="s">
        <v>18</v>
      </c>
    </row>
    <row r="26" spans="2:11">
      <c r="B26" s="23"/>
      <c r="C26" t="s">
        <v>62</v>
      </c>
      <c r="H26" s="1">
        <v>100000</v>
      </c>
      <c r="I26" t="s">
        <v>7</v>
      </c>
    </row>
    <row r="27" spans="2:11" ht="12" customHeight="1">
      <c r="B27" s="2"/>
      <c r="G27" s="1"/>
    </row>
    <row r="28" spans="2:11">
      <c r="B28" t="s">
        <v>8</v>
      </c>
      <c r="H28" s="24" t="str">
        <f>IFERROR(VLOOKUP(C31,リスト!$B$3:$C$12,2,FALSE),"")</f>
        <v/>
      </c>
      <c r="I28" t="s">
        <v>7</v>
      </c>
    </row>
    <row r="29" spans="2:11" ht="7.5" customHeight="1"/>
    <row r="30" spans="2:11">
      <c r="B30" t="s">
        <v>10</v>
      </c>
    </row>
    <row r="31" spans="2:11">
      <c r="B31" s="23"/>
      <c r="C31" s="77" t="s">
        <v>64</v>
      </c>
      <c r="D31" s="77"/>
      <c r="E31" s="77"/>
      <c r="F31" s="77"/>
      <c r="G31" s="77"/>
      <c r="H31" s="77"/>
      <c r="I31" s="77"/>
      <c r="J31" s="77"/>
      <c r="K31" s="22"/>
    </row>
    <row r="32" spans="2:11">
      <c r="B32" s="2"/>
      <c r="C32" s="77"/>
      <c r="D32" s="77"/>
      <c r="E32" s="77"/>
      <c r="F32" s="77"/>
      <c r="G32" s="77"/>
      <c r="H32" s="77"/>
      <c r="I32" s="77"/>
      <c r="J32" s="77"/>
      <c r="K32" s="20"/>
    </row>
    <row r="33" spans="2:10">
      <c r="C33" s="78" t="str">
        <f>IF(C31=リスト!B12,リスト!$B$18,IF(OR(C31=リスト!B8,C31=リスト!B11),リスト!$B$19,""))</f>
        <v/>
      </c>
      <c r="D33" s="78"/>
      <c r="E33" s="78"/>
      <c r="F33" s="78"/>
      <c r="G33" s="78"/>
      <c r="H33" s="78"/>
      <c r="I33" s="78"/>
      <c r="J33" s="78"/>
    </row>
    <row r="35" spans="2:10">
      <c r="B35" t="s">
        <v>17</v>
      </c>
    </row>
    <row r="36" spans="2:10">
      <c r="B36" s="23"/>
      <c r="C36" t="s">
        <v>15</v>
      </c>
      <c r="D36" s="11"/>
      <c r="E36" t="s">
        <v>14</v>
      </c>
      <c r="G36" s="6" t="s">
        <v>19</v>
      </c>
      <c r="H36" s="24" t="str">
        <f>IF(D36="","",D36*440000)</f>
        <v/>
      </c>
      <c r="I36" t="s">
        <v>7</v>
      </c>
    </row>
    <row r="37" spans="2:10">
      <c r="B37" s="13"/>
      <c r="C37" s="13"/>
      <c r="D37" s="21" t="s">
        <v>41</v>
      </c>
      <c r="E37" s="19"/>
      <c r="F37" s="19"/>
      <c r="G37" s="19"/>
      <c r="H37" s="19"/>
      <c r="I37" s="19"/>
      <c r="J37" s="19"/>
    </row>
    <row r="38" spans="2:10">
      <c r="B38" s="13"/>
      <c r="C38" s="79"/>
      <c r="D38" s="79"/>
      <c r="E38" s="79"/>
      <c r="F38" s="79"/>
      <c r="G38" s="79"/>
      <c r="H38" s="79"/>
      <c r="I38" s="79"/>
      <c r="J38" s="79"/>
    </row>
    <row r="39" spans="2:10">
      <c r="C39" s="79"/>
      <c r="D39" s="79"/>
      <c r="E39" s="79"/>
      <c r="F39" s="79"/>
      <c r="G39" s="79"/>
      <c r="H39" s="79"/>
      <c r="I39" s="79"/>
      <c r="J39" s="79"/>
    </row>
    <row r="40" spans="2:10">
      <c r="D40" s="19"/>
      <c r="E40" s="19"/>
      <c r="F40" s="19"/>
      <c r="G40" s="19"/>
      <c r="H40" s="19"/>
      <c r="I40" s="19"/>
      <c r="J40" s="19"/>
    </row>
    <row r="41" spans="2:10">
      <c r="B41" s="7" t="s">
        <v>21</v>
      </c>
      <c r="C41" s="80">
        <v>44287</v>
      </c>
      <c r="D41" s="80"/>
      <c r="E41" s="7" t="s">
        <v>22</v>
      </c>
      <c r="F41" s="80">
        <v>44651</v>
      </c>
      <c r="G41" s="80"/>
      <c r="H41" s="8"/>
    </row>
    <row r="42" spans="2:10">
      <c r="B42" s="7"/>
      <c r="C42" s="8"/>
      <c r="D42" s="8"/>
      <c r="E42" s="8"/>
      <c r="F42" s="8"/>
      <c r="G42" s="8"/>
      <c r="H42" s="8"/>
    </row>
    <row r="43" spans="2:10">
      <c r="B43" s="9" t="s">
        <v>23</v>
      </c>
      <c r="C43" s="8"/>
      <c r="D43" s="8"/>
      <c r="E43" s="12"/>
      <c r="F43" s="8" t="s">
        <v>24</v>
      </c>
      <c r="G43" s="8"/>
      <c r="H43" s="8"/>
    </row>
    <row r="44" spans="2:10">
      <c r="B44" s="9"/>
      <c r="C44" s="8"/>
      <c r="D44" s="8"/>
      <c r="E44" s="8"/>
      <c r="F44" s="8"/>
      <c r="G44" s="8"/>
      <c r="H44" s="8"/>
    </row>
    <row r="45" spans="2:10">
      <c r="B45" t="s">
        <v>25</v>
      </c>
      <c r="C45" s="81"/>
      <c r="D45" s="81"/>
      <c r="E45" s="81"/>
      <c r="F45" s="81"/>
      <c r="G45" s="81"/>
      <c r="H45" s="81"/>
      <c r="I45" s="81"/>
      <c r="J45" s="81"/>
    </row>
    <row r="46" spans="2:10">
      <c r="C46" s="81"/>
      <c r="D46" s="81"/>
      <c r="E46" s="81"/>
      <c r="F46" s="81"/>
      <c r="G46" s="81"/>
      <c r="H46" s="81"/>
      <c r="I46" s="81"/>
      <c r="J46" s="81"/>
    </row>
    <row r="47" spans="2:10">
      <c r="C47" s="81"/>
      <c r="D47" s="81"/>
      <c r="E47" s="81"/>
      <c r="F47" s="81"/>
      <c r="G47" s="81"/>
      <c r="H47" s="81"/>
      <c r="I47" s="81"/>
      <c r="J47" s="81"/>
    </row>
    <row r="48" spans="2:10">
      <c r="C48" s="81"/>
      <c r="D48" s="81"/>
      <c r="E48" s="81"/>
      <c r="F48" s="81"/>
      <c r="G48" s="81"/>
      <c r="H48" s="81"/>
      <c r="I48" s="81"/>
      <c r="J48" s="81"/>
    </row>
    <row r="49" spans="1:11" ht="18.75" customHeight="1">
      <c r="B49" s="70" t="s">
        <v>28</v>
      </c>
      <c r="C49" s="70"/>
      <c r="D49" s="70"/>
      <c r="E49" s="70"/>
      <c r="F49" s="70"/>
      <c r="G49" s="70"/>
      <c r="H49" s="70"/>
      <c r="I49" s="70"/>
      <c r="J49" s="70"/>
      <c r="K49" s="10"/>
    </row>
    <row r="50" spans="1:11">
      <c r="A50" s="10"/>
      <c r="B50" s="70"/>
      <c r="C50" s="70"/>
      <c r="D50" s="70"/>
      <c r="E50" s="70"/>
      <c r="F50" s="70"/>
      <c r="G50" s="70"/>
      <c r="H50" s="70"/>
      <c r="I50" s="70"/>
      <c r="J50" s="70"/>
      <c r="K50" s="10"/>
    </row>
  </sheetData>
  <mergeCells count="24">
    <mergeCell ref="C22:J22"/>
    <mergeCell ref="C38:J38"/>
    <mergeCell ref="C39:J39"/>
    <mergeCell ref="B49:J50"/>
    <mergeCell ref="C45:J48"/>
    <mergeCell ref="C41:D41"/>
    <mergeCell ref="F41:G41"/>
    <mergeCell ref="C33:J33"/>
    <mergeCell ref="A1:K1"/>
    <mergeCell ref="A2:K2"/>
    <mergeCell ref="C31:J32"/>
    <mergeCell ref="C12:J12"/>
    <mergeCell ref="C13:J13"/>
    <mergeCell ref="B3:J3"/>
    <mergeCell ref="H4:J4"/>
    <mergeCell ref="C10:J10"/>
    <mergeCell ref="C11:J11"/>
    <mergeCell ref="C14:J14"/>
    <mergeCell ref="C16:J16"/>
    <mergeCell ref="C24:D24"/>
    <mergeCell ref="C17:J17"/>
    <mergeCell ref="C18:J18"/>
    <mergeCell ref="C19:J20"/>
    <mergeCell ref="C21:J21"/>
  </mergeCells>
  <phoneticPr fontId="2"/>
  <dataValidations count="1">
    <dataValidation type="list" allowBlank="1" showInputMessage="1" showErrorMessage="1" sqref="E43" xr:uid="{CD6A72FD-CA5F-4E96-A513-1AEABE01E2E3}">
      <formula1>"公開可,公開不可"</formula1>
    </dataValidation>
  </dataValidations>
  <pageMargins left="0.70866141732283461" right="0.70866141732283461" top="0.74803149606299213" bottom="0.74803149606299213" header="0.31496062992125984" footer="0.31496062992125984"/>
  <pageSetup paperSize="9" scale="74" orientation="portrait" r:id="rId1"/>
  <headerFooter>
    <oddFooter xml:space="preserve">&amp;L
</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276225</xdr:colOff>
                    <xdr:row>24</xdr:row>
                    <xdr:rowOff>180975</xdr:rowOff>
                  </from>
                  <to>
                    <xdr:col>1</xdr:col>
                    <xdr:colOff>676275</xdr:colOff>
                    <xdr:row>26</xdr:row>
                    <xdr:rowOff>57150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276225</xdr:colOff>
                    <xdr:row>29</xdr:row>
                    <xdr:rowOff>180975</xdr:rowOff>
                  </from>
                  <to>
                    <xdr:col>1</xdr:col>
                    <xdr:colOff>676275</xdr:colOff>
                    <xdr:row>31</xdr:row>
                    <xdr:rowOff>76200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276225</xdr:colOff>
                    <xdr:row>34</xdr:row>
                    <xdr:rowOff>180975</xdr:rowOff>
                  </from>
                  <to>
                    <xdr:col>1</xdr:col>
                    <xdr:colOff>676275</xdr:colOff>
                    <xdr:row>36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ADD6D07-F201-44A5-B64D-B6F6AA4DDE8D}">
          <x14:formula1>
            <xm:f>リスト!$B$3:$B$12</xm:f>
          </x14:formula1>
          <xm:sqref>C31:J32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FA2F8-0FC3-49FF-AE43-19228D0F140A}">
  <sheetPr>
    <tabColor rgb="FFFFFF00"/>
    <pageSetUpPr fitToPage="1"/>
  </sheetPr>
  <dimension ref="B1:N45"/>
  <sheetViews>
    <sheetView view="pageBreakPreview" zoomScale="115" zoomScaleNormal="100" zoomScaleSheetLayoutView="115" workbookViewId="0">
      <selection activeCell="D9" sqref="D9:K9"/>
    </sheetView>
  </sheetViews>
  <sheetFormatPr defaultRowHeight="18.75"/>
  <cols>
    <col min="1" max="1" width="5.625" customWidth="1"/>
    <col min="7" max="7" width="9" customWidth="1"/>
    <col min="8" max="8" width="4.625" customWidth="1"/>
    <col min="9" max="10" width="5.625" customWidth="1"/>
    <col min="11" max="11" width="17.375" customWidth="1"/>
    <col min="12" max="12" width="5.625" customWidth="1"/>
    <col min="13" max="13" width="10.625" bestFit="1" customWidth="1"/>
  </cols>
  <sheetData>
    <row r="1" spans="2:14" ht="20.25" customHeight="1">
      <c r="B1" s="30"/>
      <c r="C1" s="30"/>
      <c r="D1" s="30"/>
      <c r="E1" s="30"/>
      <c r="F1" s="30"/>
      <c r="G1" s="30"/>
      <c r="H1" s="30"/>
      <c r="I1" s="30"/>
      <c r="J1" s="30"/>
      <c r="K1" s="69" t="s">
        <v>63</v>
      </c>
      <c r="L1" s="30"/>
      <c r="M1" s="39"/>
      <c r="N1" s="30"/>
    </row>
    <row r="2" spans="2:14" ht="20.25" customHeight="1">
      <c r="B2" s="30"/>
      <c r="C2" s="30"/>
      <c r="D2" s="30"/>
      <c r="E2" s="30"/>
      <c r="F2" s="30"/>
      <c r="G2" s="30"/>
      <c r="H2" s="30"/>
      <c r="I2" s="30"/>
      <c r="J2" s="30"/>
      <c r="K2" s="30"/>
      <c r="L2" s="30"/>
      <c r="M2" s="39"/>
      <c r="N2" s="30"/>
    </row>
    <row r="3" spans="2:14" ht="30" customHeight="1">
      <c r="B3" s="46"/>
      <c r="C3" s="46"/>
      <c r="D3" s="46"/>
      <c r="E3" s="46"/>
      <c r="F3" s="46"/>
      <c r="G3" s="46"/>
      <c r="H3" s="46"/>
      <c r="I3" s="45"/>
      <c r="J3" s="45"/>
      <c r="K3" s="45"/>
      <c r="L3" s="45"/>
      <c r="M3" s="45"/>
    </row>
    <row r="4" spans="2:14" ht="30" customHeight="1">
      <c r="B4" s="46"/>
      <c r="C4" s="46"/>
      <c r="D4" s="46"/>
      <c r="E4" s="46"/>
      <c r="F4" s="46"/>
      <c r="G4" s="46"/>
      <c r="H4" s="46"/>
      <c r="I4" s="45"/>
      <c r="J4" s="45"/>
      <c r="K4" s="45"/>
      <c r="L4" s="45"/>
      <c r="M4" s="45"/>
    </row>
    <row r="5" spans="2:14" ht="30" customHeight="1">
      <c r="B5" s="46"/>
      <c r="C5" s="46"/>
      <c r="D5" s="46"/>
      <c r="E5" s="46"/>
      <c r="F5" s="46"/>
      <c r="G5" s="46"/>
      <c r="H5" s="46"/>
      <c r="I5" s="45"/>
      <c r="J5" s="45"/>
      <c r="K5" s="45"/>
      <c r="L5" s="45"/>
      <c r="M5" s="45"/>
    </row>
    <row r="6" spans="2:14" ht="20.25" customHeight="1">
      <c r="B6" s="30"/>
      <c r="C6" s="30"/>
      <c r="D6" s="30"/>
      <c r="E6" s="30"/>
      <c r="F6" s="30"/>
      <c r="G6" s="30"/>
      <c r="H6" s="30"/>
      <c r="I6" s="30"/>
      <c r="J6" s="30"/>
      <c r="K6" s="30"/>
      <c r="L6" s="30"/>
      <c r="M6" s="39"/>
      <c r="N6" s="30"/>
    </row>
    <row r="7" spans="2:14" ht="30" customHeight="1">
      <c r="B7" s="91" t="s">
        <v>43</v>
      </c>
      <c r="C7" s="91"/>
      <c r="D7" s="91"/>
      <c r="E7" s="91"/>
      <c r="F7" s="91"/>
      <c r="G7" s="91"/>
      <c r="H7" s="91"/>
      <c r="I7" s="91"/>
      <c r="J7" s="91"/>
      <c r="K7" s="91"/>
      <c r="L7" s="56"/>
      <c r="M7" s="56"/>
      <c r="N7" s="40"/>
    </row>
    <row r="8" spans="2:14" ht="30" customHeight="1">
      <c r="J8" s="55" t="s">
        <v>59</v>
      </c>
      <c r="K8" s="44"/>
      <c r="L8" s="44"/>
    </row>
    <row r="9" spans="2:14" ht="30" customHeight="1">
      <c r="B9" s="65" t="s">
        <v>60</v>
      </c>
      <c r="C9" s="25"/>
      <c r="D9" s="92" t="str">
        <f>【記入要領】入会申込書!C12</f>
        <v>〇〇株式会社</v>
      </c>
      <c r="E9" s="92"/>
      <c r="F9" s="92"/>
      <c r="G9" s="92"/>
      <c r="H9" s="92"/>
      <c r="I9" s="92"/>
      <c r="J9" s="92"/>
      <c r="K9" s="92"/>
      <c r="L9" s="21"/>
    </row>
    <row r="10" spans="2:14" s="54" customFormat="1" ht="31.5" customHeight="1">
      <c r="B10" s="66" t="s">
        <v>44</v>
      </c>
      <c r="C10" s="93">
        <f>【記入要領】入会申込書!C41</f>
        <v>44287</v>
      </c>
      <c r="D10" s="93"/>
      <c r="E10" s="43" t="s">
        <v>22</v>
      </c>
      <c r="F10" s="93">
        <f>【記入要領】入会申込書!F41</f>
        <v>44651</v>
      </c>
      <c r="G10" s="93"/>
      <c r="H10" s="51"/>
      <c r="I10" s="52"/>
      <c r="J10" s="52"/>
      <c r="K10" s="53"/>
      <c r="L10" s="53"/>
      <c r="M10" s="53"/>
    </row>
    <row r="11" spans="2:14" ht="30" customHeight="1">
      <c r="C11" s="45"/>
      <c r="D11" s="45"/>
      <c r="E11" s="45"/>
      <c r="F11" s="45"/>
      <c r="G11" s="45"/>
      <c r="H11" s="45"/>
      <c r="I11" s="45"/>
      <c r="J11" s="45"/>
      <c r="K11" s="45"/>
      <c r="L11" s="45"/>
      <c r="M11" s="45"/>
    </row>
    <row r="12" spans="2:14" ht="30" customHeight="1">
      <c r="B12" s="45"/>
      <c r="C12" s="57" t="s">
        <v>58</v>
      </c>
      <c r="D12" s="58"/>
      <c r="E12" s="58"/>
      <c r="F12" s="58"/>
      <c r="G12" s="58"/>
      <c r="H12" s="59"/>
      <c r="I12" s="94" t="s">
        <v>47</v>
      </c>
      <c r="J12" s="95"/>
      <c r="K12" s="60" t="s">
        <v>48</v>
      </c>
      <c r="L12" s="45"/>
      <c r="M12" s="45"/>
    </row>
    <row r="13" spans="2:14" ht="30" customHeight="1">
      <c r="B13" s="46"/>
      <c r="C13" s="96" t="s">
        <v>51</v>
      </c>
      <c r="D13" s="96"/>
      <c r="E13" s="96"/>
      <c r="F13" s="96"/>
      <c r="G13" s="97"/>
      <c r="H13" s="49"/>
      <c r="I13" s="64"/>
      <c r="J13" s="47" t="s">
        <v>50</v>
      </c>
      <c r="K13" s="48">
        <f>I13*50000</f>
        <v>0</v>
      </c>
      <c r="L13" s="45"/>
      <c r="M13" s="45"/>
    </row>
    <row r="14" spans="2:14" ht="30" customHeight="1">
      <c r="B14" s="46"/>
      <c r="C14" s="89" t="s">
        <v>52</v>
      </c>
      <c r="D14" s="89"/>
      <c r="E14" s="89"/>
      <c r="F14" s="89"/>
      <c r="G14" s="90"/>
      <c r="H14" s="50"/>
      <c r="I14" s="64"/>
      <c r="J14" s="47" t="s">
        <v>50</v>
      </c>
      <c r="K14" s="48">
        <f t="shared" ref="K14:K19" si="0">I14*50000</f>
        <v>0</v>
      </c>
      <c r="L14" s="45"/>
      <c r="M14" s="45"/>
    </row>
    <row r="15" spans="2:14" ht="30" customHeight="1">
      <c r="B15" s="46"/>
      <c r="C15" s="89" t="s">
        <v>53</v>
      </c>
      <c r="D15" s="89"/>
      <c r="E15" s="89"/>
      <c r="F15" s="89"/>
      <c r="G15" s="90"/>
      <c r="H15" s="50"/>
      <c r="I15" s="64"/>
      <c r="J15" s="47" t="s">
        <v>50</v>
      </c>
      <c r="K15" s="48">
        <f t="shared" si="0"/>
        <v>0</v>
      </c>
      <c r="L15" s="45"/>
      <c r="M15" s="45"/>
    </row>
    <row r="16" spans="2:14" ht="30" customHeight="1">
      <c r="B16" s="46"/>
      <c r="C16" s="89" t="s">
        <v>54</v>
      </c>
      <c r="D16" s="89"/>
      <c r="E16" s="89"/>
      <c r="F16" s="89"/>
      <c r="G16" s="90"/>
      <c r="H16" s="50"/>
      <c r="I16" s="64"/>
      <c r="J16" s="47" t="s">
        <v>50</v>
      </c>
      <c r="K16" s="48">
        <f t="shared" si="0"/>
        <v>0</v>
      </c>
      <c r="L16" s="45"/>
      <c r="M16" s="45"/>
    </row>
    <row r="17" spans="2:14" ht="30" customHeight="1">
      <c r="B17" s="46"/>
      <c r="C17" s="89" t="s">
        <v>55</v>
      </c>
      <c r="D17" s="89"/>
      <c r="E17" s="89"/>
      <c r="F17" s="89"/>
      <c r="G17" s="90"/>
      <c r="H17" s="50"/>
      <c r="I17" s="64"/>
      <c r="J17" s="47" t="s">
        <v>50</v>
      </c>
      <c r="K17" s="48">
        <f t="shared" si="0"/>
        <v>0</v>
      </c>
      <c r="L17" s="45"/>
      <c r="M17" s="45"/>
    </row>
    <row r="18" spans="2:14" ht="30" customHeight="1">
      <c r="B18" s="46"/>
      <c r="C18" s="89" t="s">
        <v>56</v>
      </c>
      <c r="D18" s="89"/>
      <c r="E18" s="89"/>
      <c r="F18" s="89"/>
      <c r="G18" s="90"/>
      <c r="H18" s="50"/>
      <c r="I18" s="64"/>
      <c r="J18" s="47" t="s">
        <v>50</v>
      </c>
      <c r="K18" s="48">
        <f t="shared" si="0"/>
        <v>0</v>
      </c>
      <c r="L18" s="45"/>
      <c r="M18" s="45"/>
    </row>
    <row r="19" spans="2:14" ht="30" customHeight="1">
      <c r="B19" s="46"/>
      <c r="C19" s="89" t="s">
        <v>57</v>
      </c>
      <c r="D19" s="89"/>
      <c r="E19" s="89"/>
      <c r="F19" s="89"/>
      <c r="G19" s="90"/>
      <c r="H19" s="50"/>
      <c r="I19" s="64"/>
      <c r="J19" s="47" t="s">
        <v>50</v>
      </c>
      <c r="K19" s="48">
        <f t="shared" si="0"/>
        <v>0</v>
      </c>
      <c r="L19" s="45"/>
      <c r="M19" s="45"/>
    </row>
    <row r="20" spans="2:14" ht="30" customHeight="1">
      <c r="B20" s="46"/>
      <c r="C20" s="46"/>
      <c r="D20" s="46"/>
      <c r="E20" s="46"/>
      <c r="F20" s="46"/>
      <c r="G20" s="46"/>
      <c r="H20" s="46"/>
      <c r="I20" s="45"/>
      <c r="J20" s="45"/>
      <c r="K20" s="45"/>
      <c r="L20" s="45"/>
      <c r="M20" s="45"/>
    </row>
    <row r="21" spans="2:14" ht="30" customHeight="1" thickBot="1">
      <c r="B21" s="46"/>
      <c r="C21" s="46"/>
      <c r="D21" s="46"/>
      <c r="E21" s="46"/>
      <c r="F21" s="61" t="s">
        <v>49</v>
      </c>
      <c r="G21" s="61"/>
      <c r="H21" s="61"/>
      <c r="I21" s="62">
        <f>SUM(I13:I19)</f>
        <v>0</v>
      </c>
      <c r="J21" s="62" t="s">
        <v>50</v>
      </c>
      <c r="K21" s="63">
        <f>SUM(K13:K19)</f>
        <v>0</v>
      </c>
      <c r="L21" s="62" t="s">
        <v>61</v>
      </c>
      <c r="M21" s="45"/>
    </row>
    <row r="22" spans="2:14" ht="30" customHeight="1" thickTop="1">
      <c r="B22" s="46"/>
      <c r="C22" s="46"/>
      <c r="D22" s="46"/>
      <c r="E22" s="46"/>
      <c r="F22" s="46"/>
      <c r="G22" s="46"/>
      <c r="H22" s="46"/>
      <c r="I22" s="45"/>
      <c r="J22" s="45"/>
      <c r="K22" s="45"/>
      <c r="L22" s="45"/>
      <c r="M22" s="45"/>
    </row>
    <row r="23" spans="2:14" ht="30" customHeight="1">
      <c r="B23" s="46"/>
      <c r="C23" s="46"/>
      <c r="D23" s="46"/>
      <c r="E23" s="46"/>
      <c r="F23" s="46"/>
      <c r="G23" s="46"/>
      <c r="H23" s="46"/>
      <c r="I23" s="45"/>
      <c r="J23" s="45"/>
      <c r="K23" s="45"/>
      <c r="L23" s="45"/>
      <c r="M23" s="45"/>
    </row>
    <row r="24" spans="2:14" ht="30" customHeight="1">
      <c r="B24" s="46"/>
      <c r="C24" s="46"/>
      <c r="D24" s="46"/>
      <c r="E24" s="46"/>
      <c r="F24" s="46"/>
      <c r="G24" s="46"/>
      <c r="H24" s="46"/>
      <c r="I24" s="45"/>
      <c r="J24" s="45"/>
      <c r="K24" s="45"/>
      <c r="L24" s="45"/>
      <c r="M24" s="45"/>
    </row>
    <row r="25" spans="2:14" ht="30" customHeight="1">
      <c r="B25" s="46"/>
      <c r="C25" s="46"/>
      <c r="D25" s="46"/>
      <c r="E25" s="46"/>
      <c r="F25" s="46"/>
      <c r="G25" s="46"/>
      <c r="H25" s="46"/>
      <c r="I25" s="45"/>
      <c r="J25" s="45"/>
      <c r="K25" s="45"/>
      <c r="L25" s="45"/>
      <c r="M25" s="45"/>
    </row>
    <row r="26" spans="2:14" ht="30" customHeight="1">
      <c r="B26" s="46"/>
      <c r="C26" s="46"/>
      <c r="D26" s="46"/>
      <c r="E26" s="46"/>
      <c r="F26" s="46"/>
      <c r="G26" s="46"/>
      <c r="H26" s="46"/>
      <c r="I26" s="45"/>
      <c r="J26" s="45"/>
      <c r="K26" s="45"/>
      <c r="L26" s="45"/>
      <c r="M26" s="45"/>
    </row>
    <row r="27" spans="2:14" ht="30" customHeight="1">
      <c r="B27" s="46"/>
      <c r="C27" s="46"/>
      <c r="D27" s="46"/>
      <c r="E27" s="46"/>
      <c r="F27" s="46"/>
      <c r="G27" s="46"/>
      <c r="H27" s="46"/>
      <c r="I27" s="45"/>
      <c r="J27" s="45"/>
      <c r="K27" s="45"/>
      <c r="L27" s="45"/>
      <c r="M27" s="45"/>
    </row>
    <row r="28" spans="2:14" ht="30" customHeight="1">
      <c r="B28" s="46"/>
      <c r="C28" s="46"/>
      <c r="D28" s="46"/>
      <c r="E28" s="46"/>
      <c r="F28" s="46"/>
      <c r="G28" s="46"/>
      <c r="H28" s="46"/>
      <c r="I28" s="45"/>
      <c r="J28" s="45"/>
      <c r="K28" s="45"/>
      <c r="L28" s="45"/>
      <c r="M28" s="45"/>
    </row>
    <row r="29" spans="2:14" ht="30" customHeight="1">
      <c r="B29" s="46"/>
      <c r="C29" s="46"/>
      <c r="D29" s="46"/>
      <c r="E29" s="46"/>
      <c r="F29" s="46"/>
      <c r="G29" s="46"/>
      <c r="H29" s="46"/>
      <c r="I29" s="45"/>
      <c r="J29" s="45"/>
      <c r="K29" s="45"/>
      <c r="L29" s="45"/>
      <c r="M29" s="45"/>
    </row>
    <row r="30" spans="2:14" ht="30" customHeight="1">
      <c r="B30" s="32"/>
      <c r="C30" s="32"/>
      <c r="D30" s="32"/>
      <c r="E30" s="32"/>
      <c r="F30" s="32"/>
      <c r="G30" s="32"/>
      <c r="H30" s="32"/>
      <c r="I30" s="31"/>
      <c r="J30" s="31"/>
      <c r="K30" s="31"/>
      <c r="L30" s="31"/>
      <c r="M30" s="31"/>
      <c r="N30" s="30"/>
    </row>
    <row r="31" spans="2:14" ht="30" customHeight="1">
      <c r="B31" s="29"/>
      <c r="C31" s="29"/>
      <c r="D31" s="29"/>
      <c r="E31" s="29"/>
      <c r="F31" s="29"/>
      <c r="G31" s="33"/>
      <c r="H31" s="33"/>
      <c r="I31" s="30"/>
      <c r="J31" s="30"/>
      <c r="K31" s="34"/>
      <c r="L31" s="35"/>
      <c r="M31" s="35"/>
      <c r="N31" s="30"/>
    </row>
    <row r="32" spans="2:14" ht="30" customHeight="1">
      <c r="B32" s="29"/>
      <c r="C32" s="29"/>
      <c r="D32" s="29"/>
      <c r="E32" s="29"/>
      <c r="F32" s="29"/>
      <c r="G32" s="33"/>
      <c r="H32" s="33"/>
      <c r="I32" s="30"/>
      <c r="J32" s="30"/>
      <c r="K32" s="34"/>
      <c r="L32" s="35"/>
      <c r="M32" s="35"/>
      <c r="N32" s="30"/>
    </row>
    <row r="33" spans="2:14" ht="30" customHeight="1">
      <c r="B33" s="29"/>
      <c r="C33" s="29"/>
      <c r="D33" s="29"/>
      <c r="E33" s="29"/>
      <c r="F33" s="29"/>
      <c r="G33" s="33"/>
      <c r="H33" s="33"/>
      <c r="I33" s="30"/>
      <c r="J33" s="30"/>
      <c r="K33" s="34"/>
      <c r="L33" s="35"/>
      <c r="M33" s="35"/>
      <c r="N33" s="30"/>
    </row>
    <row r="34" spans="2:14" ht="30" customHeight="1">
      <c r="B34" s="29"/>
      <c r="C34" s="29"/>
      <c r="D34" s="29"/>
      <c r="E34" s="29"/>
      <c r="F34" s="29"/>
      <c r="G34" s="33"/>
      <c r="H34" s="33"/>
      <c r="I34" s="30"/>
      <c r="J34" s="30"/>
      <c r="K34" s="34"/>
      <c r="L34" s="35"/>
      <c r="M34" s="35"/>
      <c r="N34" s="30"/>
    </row>
    <row r="35" spans="2:14" ht="30" customHeight="1">
      <c r="B35" s="29"/>
      <c r="C35" s="29"/>
      <c r="D35" s="29"/>
      <c r="E35" s="29"/>
      <c r="F35" s="29"/>
      <c r="G35" s="33"/>
      <c r="H35" s="33"/>
      <c r="I35" s="30"/>
      <c r="J35" s="30"/>
      <c r="K35" s="34"/>
      <c r="L35" s="35"/>
      <c r="M35" s="35"/>
      <c r="N35" s="30"/>
    </row>
    <row r="36" spans="2:14" ht="30" customHeight="1">
      <c r="B36" s="29"/>
      <c r="C36" s="29"/>
      <c r="D36" s="29"/>
      <c r="E36" s="29"/>
      <c r="F36" s="29"/>
      <c r="G36" s="33"/>
      <c r="H36" s="33"/>
      <c r="I36" s="30"/>
      <c r="J36" s="30"/>
      <c r="K36" s="34"/>
      <c r="L36" s="35"/>
      <c r="M36" s="35"/>
      <c r="N36" s="30"/>
    </row>
    <row r="37" spans="2:14" ht="30" customHeight="1">
      <c r="F37" s="30"/>
      <c r="G37" s="30"/>
      <c r="H37" s="30"/>
      <c r="I37" s="30"/>
      <c r="J37" s="30"/>
      <c r="K37" s="30"/>
      <c r="L37" s="35"/>
      <c r="M37" s="35"/>
      <c r="N37" s="30"/>
    </row>
    <row r="38" spans="2:14" ht="30" customHeight="1">
      <c r="G38" s="36"/>
      <c r="H38" s="36"/>
      <c r="I38" s="36"/>
      <c r="J38" s="36"/>
      <c r="K38" s="36"/>
      <c r="L38" s="37"/>
      <c r="M38" s="37"/>
      <c r="N38" s="38"/>
    </row>
    <row r="39" spans="2:14" ht="30" customHeight="1"/>
    <row r="40" spans="2:14" ht="30" customHeight="1"/>
    <row r="41" spans="2:14" ht="30" customHeight="1"/>
    <row r="42" spans="2:14" ht="30" customHeight="1"/>
    <row r="43" spans="2:14" ht="30" customHeight="1"/>
    <row r="44" spans="2:14" ht="30" customHeight="1"/>
    <row r="45" spans="2:14" ht="30" customHeight="1"/>
  </sheetData>
  <mergeCells count="12">
    <mergeCell ref="C15:G15"/>
    <mergeCell ref="C16:G16"/>
    <mergeCell ref="C17:G17"/>
    <mergeCell ref="C18:G18"/>
    <mergeCell ref="C19:G19"/>
    <mergeCell ref="I12:J12"/>
    <mergeCell ref="B7:K7"/>
    <mergeCell ref="D9:K9"/>
    <mergeCell ref="C13:G13"/>
    <mergeCell ref="C14:G14"/>
    <mergeCell ref="C10:D10"/>
    <mergeCell ref="F10:G10"/>
  </mergeCells>
  <phoneticPr fontId="2"/>
  <pageMargins left="0.7" right="0.7" top="0.75" bottom="0.75" header="0.3" footer="0.3"/>
  <pageSetup paperSize="9" scale="81" fitToHeight="0" orientation="portrait" r:id="rId1"/>
  <rowBreaks count="1" manualBreakCount="1">
    <brk id="4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9BB5-F821-4F0F-B01B-528E1F5791FF}">
  <sheetPr codeName="Sheet2"/>
  <dimension ref="A1:H19"/>
  <sheetViews>
    <sheetView workbookViewId="0">
      <selection activeCell="B11" sqref="B11"/>
    </sheetView>
  </sheetViews>
  <sheetFormatPr defaultRowHeight="18.75"/>
  <cols>
    <col min="1" max="1" width="5" customWidth="1"/>
    <col min="2" max="2" width="122.25" customWidth="1"/>
    <col min="3" max="3" width="13" style="3" bestFit="1" customWidth="1"/>
  </cols>
  <sheetData>
    <row r="1" spans="1:8">
      <c r="C1" s="3" t="s">
        <v>12</v>
      </c>
    </row>
    <row r="2" spans="1:8">
      <c r="B2" s="4" t="s">
        <v>9</v>
      </c>
      <c r="C2" s="5" t="s">
        <v>11</v>
      </c>
    </row>
    <row r="3" spans="1:8">
      <c r="B3" s="4" t="s">
        <v>42</v>
      </c>
      <c r="C3" s="5">
        <v>0</v>
      </c>
    </row>
    <row r="4" spans="1:8">
      <c r="B4" s="4" t="s">
        <v>72</v>
      </c>
      <c r="C4" s="5">
        <v>400000</v>
      </c>
    </row>
    <row r="5" spans="1:8">
      <c r="B5" s="4" t="s">
        <v>73</v>
      </c>
      <c r="C5" s="5">
        <v>0</v>
      </c>
      <c r="D5" t="s">
        <v>16</v>
      </c>
    </row>
    <row r="6" spans="1:8">
      <c r="B6" s="4" t="s">
        <v>71</v>
      </c>
      <c r="C6" s="5">
        <v>900000</v>
      </c>
    </row>
    <row r="7" spans="1:8">
      <c r="A7" s="2"/>
      <c r="B7" s="41" t="s">
        <v>74</v>
      </c>
      <c r="C7" s="42">
        <v>50000</v>
      </c>
    </row>
    <row r="8" spans="1:8">
      <c r="A8" s="2"/>
      <c r="B8" s="27" t="s">
        <v>75</v>
      </c>
      <c r="C8" s="28">
        <f>50000+オプション申込書!$K$19</f>
        <v>50000</v>
      </c>
      <c r="D8" t="s">
        <v>45</v>
      </c>
      <c r="H8" t="s">
        <v>46</v>
      </c>
    </row>
    <row r="9" spans="1:8">
      <c r="B9" s="4" t="s">
        <v>76</v>
      </c>
      <c r="C9" s="5">
        <v>0</v>
      </c>
      <c r="D9" t="s">
        <v>16</v>
      </c>
    </row>
    <row r="10" spans="1:8">
      <c r="B10" s="41" t="s">
        <v>78</v>
      </c>
      <c r="C10" s="42">
        <v>450000</v>
      </c>
    </row>
    <row r="11" spans="1:8">
      <c r="B11" s="27" t="s">
        <v>77</v>
      </c>
      <c r="C11" s="28">
        <f>450000+オプション申込書!K19</f>
        <v>450000</v>
      </c>
      <c r="D11" t="s">
        <v>65</v>
      </c>
      <c r="H11" t="s">
        <v>46</v>
      </c>
    </row>
    <row r="12" spans="1:8">
      <c r="B12" s="27" t="s">
        <v>79</v>
      </c>
      <c r="C12" s="28">
        <v>900000</v>
      </c>
      <c r="D12" t="s">
        <v>13</v>
      </c>
    </row>
    <row r="17" spans="2:3">
      <c r="B17" t="s">
        <v>67</v>
      </c>
    </row>
    <row r="18" spans="2:3">
      <c r="B18" s="4" t="s">
        <v>66</v>
      </c>
      <c r="C18" s="3" t="s">
        <v>69</v>
      </c>
    </row>
    <row r="19" spans="2:3">
      <c r="B19" s="4" t="s">
        <v>68</v>
      </c>
      <c r="C19" s="3" t="s">
        <v>70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入会申込書</vt:lpstr>
      <vt:lpstr>オプション申込書</vt:lpstr>
      <vt:lpstr>【記入要領】入会申込書</vt:lpstr>
      <vt:lpstr>【記入要領】オプション申込書</vt:lpstr>
      <vt:lpstr>リスト</vt:lpstr>
      <vt:lpstr>【記入要領】オプション申込書!Print_Area</vt:lpstr>
      <vt:lpstr>【記入要領】入会申込書!Print_Area</vt:lpstr>
      <vt:lpstr>オプション申込書!Print_Area</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まゆみ</dc:creator>
  <cp:lastModifiedBy>kawase</cp:lastModifiedBy>
  <cp:lastPrinted>2021-04-05T05:08:11Z</cp:lastPrinted>
  <dcterms:created xsi:type="dcterms:W3CDTF">2021-01-15T04:41:41Z</dcterms:created>
  <dcterms:modified xsi:type="dcterms:W3CDTF">2021-04-08T05:53:42Z</dcterms:modified>
</cp:coreProperties>
</file>